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35" yWindow="255" windowWidth="15600" windowHeight="9120"/>
  </bookViews>
  <sheets>
    <sheet name="Заявка" sheetId="1" r:id="rId1"/>
    <sheet name="Предварительная заявка" sheetId="2" state="hidden" r:id="rId2"/>
    <sheet name="Списки" sheetId="3" state="hidden" r:id="rId3"/>
    <sheet name="Виды программ" sheetId="6" state="hidden" r:id="rId4"/>
    <sheet name="Регистрация" sheetId="7" state="hidden" r:id="rId5"/>
  </sheets>
  <definedNames>
    <definedName name="_xlnm._FilterDatabase" localSheetId="0" hidden="1">Заявка!$A$9:$AM$9</definedName>
    <definedName name="г">Списки!$F$2:$F$62</definedName>
    <definedName name="да" comment="Согрласны?" localSheetId="0">Заявка!$AU$10:$AU$11</definedName>
    <definedName name="дни">Списки!$D$2:$D$32</definedName>
    <definedName name="_xlnm.Print_Titles" localSheetId="0">Заявка!$1:$7</definedName>
    <definedName name="ката">Списки!$K$2:$K$17</definedName>
    <definedName name="команда">Списки!$B$2:$B$86</definedName>
    <definedName name="Кумитэ">Списки!$J$2:$J$62</definedName>
    <definedName name="мес">Списки!$E$2:$E$13</definedName>
    <definedName name="поединки">Списки!$J$2:$J$57</definedName>
    <definedName name="пол">Списки!$H$2:$H$3</definedName>
    <definedName name="раздел">Списки!$I$2:$I$4</definedName>
    <definedName name="разряд">Списки!$G$2:$G$12</definedName>
    <definedName name="регион">Списки!$C$2:$C$86</definedName>
    <definedName name="судьи">Списки!$L$2:$L$6</definedName>
  </definedNames>
  <calcPr calcId="145621"/>
</workbook>
</file>

<file path=xl/calcChain.xml><?xml version="1.0" encoding="utf-8"?>
<calcChain xmlns="http://schemas.openxmlformats.org/spreadsheetml/2006/main">
  <c r="O10" i="1" l="1"/>
  <c r="B6" i="7" l="1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5" i="7"/>
  <c r="C19" i="7"/>
  <c r="D19" i="7"/>
  <c r="E19" i="7"/>
  <c r="F19" i="7"/>
  <c r="H19" i="7"/>
  <c r="K19" i="7"/>
  <c r="L19" i="7"/>
  <c r="C20" i="7"/>
  <c r="D20" i="7"/>
  <c r="E20" i="7"/>
  <c r="F20" i="7"/>
  <c r="H20" i="7"/>
  <c r="K20" i="7"/>
  <c r="L20" i="7"/>
  <c r="C21" i="7"/>
  <c r="D21" i="7"/>
  <c r="E21" i="7"/>
  <c r="F21" i="7"/>
  <c r="H21" i="7"/>
  <c r="K21" i="7"/>
  <c r="L21" i="7"/>
  <c r="C22" i="7"/>
  <c r="D22" i="7"/>
  <c r="E22" i="7"/>
  <c r="F22" i="7"/>
  <c r="H22" i="7"/>
  <c r="K22" i="7"/>
  <c r="L22" i="7"/>
  <c r="C23" i="7"/>
  <c r="D23" i="7"/>
  <c r="E23" i="7"/>
  <c r="F23" i="7"/>
  <c r="H23" i="7"/>
  <c r="K23" i="7"/>
  <c r="L23" i="7"/>
  <c r="C24" i="7"/>
  <c r="D24" i="7"/>
  <c r="E24" i="7"/>
  <c r="F24" i="7"/>
  <c r="H24" i="7"/>
  <c r="K24" i="7"/>
  <c r="L24" i="7"/>
  <c r="C25" i="7"/>
  <c r="D25" i="7"/>
  <c r="E25" i="7"/>
  <c r="F25" i="7"/>
  <c r="H25" i="7"/>
  <c r="K25" i="7"/>
  <c r="L25" i="7"/>
  <c r="C26" i="7"/>
  <c r="D26" i="7"/>
  <c r="E26" i="7"/>
  <c r="F26" i="7"/>
  <c r="H26" i="7"/>
  <c r="K26" i="7"/>
  <c r="L26" i="7"/>
  <c r="C27" i="7"/>
  <c r="D27" i="7"/>
  <c r="E27" i="7"/>
  <c r="F27" i="7"/>
  <c r="H27" i="7"/>
  <c r="K27" i="7"/>
  <c r="L27" i="7"/>
  <c r="C28" i="7"/>
  <c r="D28" i="7"/>
  <c r="E28" i="7"/>
  <c r="F28" i="7"/>
  <c r="H28" i="7"/>
  <c r="K28" i="7"/>
  <c r="L28" i="7"/>
  <c r="C29" i="7"/>
  <c r="D29" i="7"/>
  <c r="E29" i="7"/>
  <c r="F29" i="7"/>
  <c r="H29" i="7"/>
  <c r="K29" i="7"/>
  <c r="L29" i="7"/>
  <c r="C30" i="7"/>
  <c r="D30" i="7"/>
  <c r="E30" i="7"/>
  <c r="F30" i="7"/>
  <c r="H30" i="7"/>
  <c r="K30" i="7"/>
  <c r="L30" i="7"/>
  <c r="C31" i="7"/>
  <c r="D31" i="7"/>
  <c r="E31" i="7"/>
  <c r="F31" i="7"/>
  <c r="H31" i="7"/>
  <c r="K31" i="7"/>
  <c r="L31" i="7"/>
  <c r="C32" i="7"/>
  <c r="D32" i="7"/>
  <c r="E32" i="7"/>
  <c r="F32" i="7"/>
  <c r="H32" i="7"/>
  <c r="K32" i="7"/>
  <c r="L32" i="7"/>
  <c r="C33" i="7"/>
  <c r="D33" i="7"/>
  <c r="E33" i="7"/>
  <c r="F33" i="7"/>
  <c r="H33" i="7"/>
  <c r="K33" i="7"/>
  <c r="L33" i="7"/>
  <c r="C34" i="7"/>
  <c r="D34" i="7"/>
  <c r="E34" i="7"/>
  <c r="F34" i="7"/>
  <c r="H34" i="7"/>
  <c r="K34" i="7"/>
  <c r="L34" i="7"/>
  <c r="C35" i="7"/>
  <c r="D35" i="7"/>
  <c r="E35" i="7"/>
  <c r="F35" i="7"/>
  <c r="H35" i="7"/>
  <c r="K35" i="7"/>
  <c r="L35" i="7"/>
  <c r="C36" i="7"/>
  <c r="D36" i="7"/>
  <c r="E36" i="7"/>
  <c r="F36" i="7"/>
  <c r="H36" i="7"/>
  <c r="K36" i="7"/>
  <c r="L36" i="7"/>
  <c r="C37" i="7"/>
  <c r="D37" i="7"/>
  <c r="E37" i="7"/>
  <c r="F37" i="7"/>
  <c r="H37" i="7"/>
  <c r="K37" i="7"/>
  <c r="L37" i="7"/>
  <c r="C38" i="7"/>
  <c r="D38" i="7"/>
  <c r="E38" i="7"/>
  <c r="F38" i="7"/>
  <c r="H38" i="7"/>
  <c r="K38" i="7"/>
  <c r="L38" i="7"/>
  <c r="C39" i="7"/>
  <c r="D39" i="7"/>
  <c r="E39" i="7"/>
  <c r="F39" i="7"/>
  <c r="H39" i="7"/>
  <c r="K39" i="7"/>
  <c r="L39" i="7"/>
  <c r="C40" i="7"/>
  <c r="D40" i="7"/>
  <c r="E40" i="7"/>
  <c r="F40" i="7"/>
  <c r="H40" i="7"/>
  <c r="K40" i="7"/>
  <c r="L40" i="7"/>
  <c r="C41" i="7"/>
  <c r="D41" i="7"/>
  <c r="E41" i="7"/>
  <c r="F41" i="7"/>
  <c r="H41" i="7"/>
  <c r="K41" i="7"/>
  <c r="L41" i="7"/>
  <c r="C42" i="7"/>
  <c r="D42" i="7"/>
  <c r="E42" i="7"/>
  <c r="F42" i="7"/>
  <c r="H42" i="7"/>
  <c r="K42" i="7"/>
  <c r="L42" i="7"/>
  <c r="C43" i="7"/>
  <c r="D43" i="7"/>
  <c r="E43" i="7"/>
  <c r="F43" i="7"/>
  <c r="H43" i="7"/>
  <c r="K43" i="7"/>
  <c r="L43" i="7"/>
  <c r="C44" i="7"/>
  <c r="D44" i="7"/>
  <c r="E44" i="7"/>
  <c r="F44" i="7"/>
  <c r="H44" i="7"/>
  <c r="K44" i="7"/>
  <c r="L44" i="7"/>
  <c r="C45" i="7"/>
  <c r="D45" i="7"/>
  <c r="E45" i="7"/>
  <c r="F45" i="7"/>
  <c r="H45" i="7"/>
  <c r="K45" i="7"/>
  <c r="L45" i="7"/>
  <c r="C46" i="7"/>
  <c r="D46" i="7"/>
  <c r="E46" i="7"/>
  <c r="F46" i="7"/>
  <c r="H46" i="7"/>
  <c r="K46" i="7"/>
  <c r="L46" i="7"/>
  <c r="C47" i="7"/>
  <c r="D47" i="7"/>
  <c r="E47" i="7"/>
  <c r="F47" i="7"/>
  <c r="H47" i="7"/>
  <c r="K47" i="7"/>
  <c r="L47" i="7"/>
  <c r="C48" i="7"/>
  <c r="D48" i="7"/>
  <c r="E48" i="7"/>
  <c r="F48" i="7"/>
  <c r="H48" i="7"/>
  <c r="K48" i="7"/>
  <c r="L48" i="7"/>
  <c r="C49" i="7"/>
  <c r="D49" i="7"/>
  <c r="E49" i="7"/>
  <c r="F49" i="7"/>
  <c r="H49" i="7"/>
  <c r="K49" i="7"/>
  <c r="L49" i="7"/>
  <c r="C50" i="7"/>
  <c r="D50" i="7"/>
  <c r="E50" i="7"/>
  <c r="F50" i="7"/>
  <c r="H50" i="7"/>
  <c r="K50" i="7"/>
  <c r="L50" i="7"/>
  <c r="C51" i="7"/>
  <c r="D51" i="7"/>
  <c r="E51" i="7"/>
  <c r="F51" i="7"/>
  <c r="H51" i="7"/>
  <c r="K51" i="7"/>
  <c r="L51" i="7"/>
  <c r="C52" i="7"/>
  <c r="D52" i="7"/>
  <c r="E52" i="7"/>
  <c r="F52" i="7"/>
  <c r="H52" i="7"/>
  <c r="K52" i="7"/>
  <c r="L52" i="7"/>
  <c r="C53" i="7"/>
  <c r="D53" i="7"/>
  <c r="E53" i="7"/>
  <c r="F53" i="7"/>
  <c r="H53" i="7"/>
  <c r="K53" i="7"/>
  <c r="L53" i="7"/>
  <c r="C54" i="7"/>
  <c r="D54" i="7"/>
  <c r="E54" i="7"/>
  <c r="F54" i="7"/>
  <c r="H54" i="7"/>
  <c r="K54" i="7"/>
  <c r="L54" i="7"/>
  <c r="C55" i="7"/>
  <c r="D55" i="7"/>
  <c r="E55" i="7"/>
  <c r="F55" i="7"/>
  <c r="H55" i="7"/>
  <c r="K55" i="7"/>
  <c r="L55" i="7"/>
  <c r="C56" i="7"/>
  <c r="D56" i="7"/>
  <c r="E56" i="7"/>
  <c r="F56" i="7"/>
  <c r="H56" i="7"/>
  <c r="K56" i="7"/>
  <c r="L56" i="7"/>
  <c r="C57" i="7"/>
  <c r="D57" i="7"/>
  <c r="E57" i="7"/>
  <c r="F57" i="7"/>
  <c r="H57" i="7"/>
  <c r="K57" i="7"/>
  <c r="L57" i="7"/>
  <c r="C58" i="7"/>
  <c r="D58" i="7"/>
  <c r="E58" i="7"/>
  <c r="F58" i="7"/>
  <c r="H58" i="7"/>
  <c r="K58" i="7"/>
  <c r="L58" i="7"/>
  <c r="C59" i="7"/>
  <c r="D59" i="7"/>
  <c r="E59" i="7"/>
  <c r="F59" i="7"/>
  <c r="H59" i="7"/>
  <c r="K59" i="7"/>
  <c r="L59" i="7"/>
  <c r="C60" i="7"/>
  <c r="D60" i="7"/>
  <c r="E60" i="7"/>
  <c r="F60" i="7"/>
  <c r="H60" i="7"/>
  <c r="K60" i="7"/>
  <c r="L60" i="7"/>
  <c r="C61" i="7"/>
  <c r="D61" i="7"/>
  <c r="E61" i="7"/>
  <c r="F61" i="7"/>
  <c r="H61" i="7"/>
  <c r="K61" i="7"/>
  <c r="L61" i="7"/>
  <c r="C62" i="7"/>
  <c r="D62" i="7"/>
  <c r="E62" i="7"/>
  <c r="F62" i="7"/>
  <c r="H62" i="7"/>
  <c r="K62" i="7"/>
  <c r="L62" i="7"/>
  <c r="C63" i="7"/>
  <c r="D63" i="7"/>
  <c r="E63" i="7"/>
  <c r="F63" i="7"/>
  <c r="H63" i="7"/>
  <c r="K63" i="7"/>
  <c r="L63" i="7"/>
  <c r="C64" i="7"/>
  <c r="D64" i="7"/>
  <c r="E64" i="7"/>
  <c r="F64" i="7"/>
  <c r="H64" i="7"/>
  <c r="K64" i="7"/>
  <c r="L64" i="7"/>
  <c r="C65" i="7"/>
  <c r="D65" i="7"/>
  <c r="E65" i="7"/>
  <c r="F65" i="7"/>
  <c r="H65" i="7"/>
  <c r="K65" i="7"/>
  <c r="L65" i="7"/>
  <c r="C66" i="7"/>
  <c r="D66" i="7"/>
  <c r="E66" i="7"/>
  <c r="F66" i="7"/>
  <c r="H66" i="7"/>
  <c r="K66" i="7"/>
  <c r="L66" i="7"/>
  <c r="C67" i="7"/>
  <c r="D67" i="7"/>
  <c r="E67" i="7"/>
  <c r="F67" i="7"/>
  <c r="H67" i="7"/>
  <c r="K67" i="7"/>
  <c r="L67" i="7"/>
  <c r="C68" i="7"/>
  <c r="D68" i="7"/>
  <c r="E68" i="7"/>
  <c r="F68" i="7"/>
  <c r="H68" i="7"/>
  <c r="K68" i="7"/>
  <c r="L68" i="7"/>
  <c r="C69" i="7"/>
  <c r="D69" i="7"/>
  <c r="E69" i="7"/>
  <c r="F69" i="7"/>
  <c r="H69" i="7"/>
  <c r="K69" i="7"/>
  <c r="L69" i="7"/>
  <c r="C70" i="7"/>
  <c r="D70" i="7"/>
  <c r="E70" i="7"/>
  <c r="F70" i="7"/>
  <c r="H70" i="7"/>
  <c r="K70" i="7"/>
  <c r="L70" i="7"/>
  <c r="C71" i="7"/>
  <c r="D71" i="7"/>
  <c r="E71" i="7"/>
  <c r="F71" i="7"/>
  <c r="H71" i="7"/>
  <c r="K71" i="7"/>
  <c r="L71" i="7"/>
  <c r="C72" i="7"/>
  <c r="D72" i="7"/>
  <c r="E72" i="7"/>
  <c r="F72" i="7"/>
  <c r="H72" i="7"/>
  <c r="K72" i="7"/>
  <c r="L72" i="7"/>
  <c r="C73" i="7"/>
  <c r="D73" i="7"/>
  <c r="E73" i="7"/>
  <c r="F73" i="7"/>
  <c r="H73" i="7"/>
  <c r="K73" i="7"/>
  <c r="L73" i="7"/>
  <c r="C74" i="7"/>
  <c r="D74" i="7"/>
  <c r="E74" i="7"/>
  <c r="F74" i="7"/>
  <c r="H74" i="7"/>
  <c r="K74" i="7"/>
  <c r="L74" i="7"/>
  <c r="C75" i="7"/>
  <c r="D75" i="7"/>
  <c r="E75" i="7"/>
  <c r="F75" i="7"/>
  <c r="H75" i="7"/>
  <c r="K75" i="7"/>
  <c r="L75" i="7"/>
  <c r="C76" i="7"/>
  <c r="D76" i="7"/>
  <c r="E76" i="7"/>
  <c r="F76" i="7"/>
  <c r="H76" i="7"/>
  <c r="K76" i="7"/>
  <c r="L76" i="7"/>
  <c r="C77" i="7"/>
  <c r="D77" i="7"/>
  <c r="E77" i="7"/>
  <c r="F77" i="7"/>
  <c r="H77" i="7"/>
  <c r="K77" i="7"/>
  <c r="L77" i="7"/>
  <c r="C78" i="7"/>
  <c r="D78" i="7"/>
  <c r="E78" i="7"/>
  <c r="F78" i="7"/>
  <c r="H78" i="7"/>
  <c r="K78" i="7"/>
  <c r="L78" i="7"/>
  <c r="C79" i="7"/>
  <c r="D79" i="7"/>
  <c r="E79" i="7"/>
  <c r="F79" i="7"/>
  <c r="H79" i="7"/>
  <c r="K79" i="7"/>
  <c r="L79" i="7"/>
  <c r="C80" i="7"/>
  <c r="D80" i="7"/>
  <c r="E80" i="7"/>
  <c r="F80" i="7"/>
  <c r="H80" i="7"/>
  <c r="K80" i="7"/>
  <c r="L80" i="7"/>
  <c r="C81" i="7"/>
  <c r="D81" i="7"/>
  <c r="E81" i="7"/>
  <c r="F81" i="7"/>
  <c r="H81" i="7"/>
  <c r="K81" i="7"/>
  <c r="L81" i="7"/>
  <c r="C82" i="7"/>
  <c r="D82" i="7"/>
  <c r="E82" i="7"/>
  <c r="F82" i="7"/>
  <c r="H82" i="7"/>
  <c r="K82" i="7"/>
  <c r="L82" i="7"/>
  <c r="C83" i="7"/>
  <c r="D83" i="7"/>
  <c r="E83" i="7"/>
  <c r="F83" i="7"/>
  <c r="H83" i="7"/>
  <c r="K83" i="7"/>
  <c r="L83" i="7"/>
  <c r="C84" i="7"/>
  <c r="D84" i="7"/>
  <c r="E84" i="7"/>
  <c r="F84" i="7"/>
  <c r="H84" i="7"/>
  <c r="K84" i="7"/>
  <c r="L84" i="7"/>
  <c r="C85" i="7"/>
  <c r="D85" i="7"/>
  <c r="E85" i="7"/>
  <c r="F85" i="7"/>
  <c r="H85" i="7"/>
  <c r="K85" i="7"/>
  <c r="L85" i="7"/>
  <c r="C86" i="7"/>
  <c r="D86" i="7"/>
  <c r="E86" i="7"/>
  <c r="F86" i="7"/>
  <c r="H86" i="7"/>
  <c r="K86" i="7"/>
  <c r="L86" i="7"/>
  <c r="C87" i="7"/>
  <c r="D87" i="7"/>
  <c r="E87" i="7"/>
  <c r="F87" i="7"/>
  <c r="H87" i="7"/>
  <c r="K87" i="7"/>
  <c r="L87" i="7"/>
  <c r="C88" i="7"/>
  <c r="D88" i="7"/>
  <c r="E88" i="7"/>
  <c r="F88" i="7"/>
  <c r="H88" i="7"/>
  <c r="K88" i="7"/>
  <c r="L88" i="7"/>
  <c r="C89" i="7"/>
  <c r="D89" i="7"/>
  <c r="E89" i="7"/>
  <c r="F89" i="7"/>
  <c r="H89" i="7"/>
  <c r="K89" i="7"/>
  <c r="L89" i="7"/>
  <c r="C90" i="7"/>
  <c r="D90" i="7"/>
  <c r="E90" i="7"/>
  <c r="F90" i="7"/>
  <c r="H90" i="7"/>
  <c r="K90" i="7"/>
  <c r="L90" i="7"/>
  <c r="C91" i="7"/>
  <c r="D91" i="7"/>
  <c r="E91" i="7"/>
  <c r="F91" i="7"/>
  <c r="H91" i="7"/>
  <c r="K91" i="7"/>
  <c r="L91" i="7"/>
  <c r="C92" i="7"/>
  <c r="D92" i="7"/>
  <c r="E92" i="7"/>
  <c r="F92" i="7"/>
  <c r="H92" i="7"/>
  <c r="K92" i="7"/>
  <c r="L92" i="7"/>
  <c r="C93" i="7"/>
  <c r="D93" i="7"/>
  <c r="E93" i="7"/>
  <c r="F93" i="7"/>
  <c r="H93" i="7"/>
  <c r="K93" i="7"/>
  <c r="L93" i="7"/>
  <c r="C94" i="7"/>
  <c r="D94" i="7"/>
  <c r="E94" i="7"/>
  <c r="F94" i="7"/>
  <c r="H94" i="7"/>
  <c r="K94" i="7"/>
  <c r="L94" i="7"/>
  <c r="C95" i="7"/>
  <c r="D95" i="7"/>
  <c r="E95" i="7"/>
  <c r="F95" i="7"/>
  <c r="H95" i="7"/>
  <c r="K95" i="7"/>
  <c r="L95" i="7"/>
  <c r="C96" i="7"/>
  <c r="D96" i="7"/>
  <c r="E96" i="7"/>
  <c r="F96" i="7"/>
  <c r="H96" i="7"/>
  <c r="K96" i="7"/>
  <c r="L96" i="7"/>
  <c r="C97" i="7"/>
  <c r="D97" i="7"/>
  <c r="E97" i="7"/>
  <c r="F97" i="7"/>
  <c r="H97" i="7"/>
  <c r="K97" i="7"/>
  <c r="L97" i="7"/>
  <c r="C98" i="7"/>
  <c r="D98" i="7"/>
  <c r="E98" i="7"/>
  <c r="F98" i="7"/>
  <c r="H98" i="7"/>
  <c r="K98" i="7"/>
  <c r="L98" i="7"/>
  <c r="C99" i="7"/>
  <c r="D99" i="7"/>
  <c r="E99" i="7"/>
  <c r="F99" i="7"/>
  <c r="H99" i="7"/>
  <c r="K99" i="7"/>
  <c r="L99" i="7"/>
  <c r="C100" i="7"/>
  <c r="D100" i="7"/>
  <c r="E100" i="7"/>
  <c r="F100" i="7"/>
  <c r="H100" i="7"/>
  <c r="K100" i="7"/>
  <c r="L100" i="7"/>
  <c r="C101" i="7"/>
  <c r="D101" i="7"/>
  <c r="E101" i="7"/>
  <c r="F101" i="7"/>
  <c r="H101" i="7"/>
  <c r="K101" i="7"/>
  <c r="L101" i="7"/>
  <c r="C102" i="7"/>
  <c r="D102" i="7"/>
  <c r="E102" i="7"/>
  <c r="F102" i="7"/>
  <c r="H102" i="7"/>
  <c r="K102" i="7"/>
  <c r="L102" i="7"/>
  <c r="C103" i="7"/>
  <c r="D103" i="7"/>
  <c r="E103" i="7"/>
  <c r="F103" i="7"/>
  <c r="H103" i="7"/>
  <c r="K103" i="7"/>
  <c r="L103" i="7"/>
  <c r="C104" i="7"/>
  <c r="D104" i="7"/>
  <c r="E104" i="7"/>
  <c r="F104" i="7"/>
  <c r="H104" i="7"/>
  <c r="K104" i="7"/>
  <c r="L104" i="7"/>
  <c r="C6" i="7"/>
  <c r="D6" i="7"/>
  <c r="E6" i="7"/>
  <c r="F6" i="7"/>
  <c r="H6" i="7"/>
  <c r="K6" i="7"/>
  <c r="L6" i="7"/>
  <c r="C7" i="7"/>
  <c r="D7" i="7"/>
  <c r="E7" i="7"/>
  <c r="F7" i="7"/>
  <c r="H7" i="7"/>
  <c r="K7" i="7"/>
  <c r="L7" i="7"/>
  <c r="C8" i="7"/>
  <c r="D8" i="7"/>
  <c r="E8" i="7"/>
  <c r="F8" i="7"/>
  <c r="H8" i="7"/>
  <c r="K8" i="7"/>
  <c r="L8" i="7"/>
  <c r="C9" i="7"/>
  <c r="D9" i="7"/>
  <c r="E9" i="7"/>
  <c r="F9" i="7"/>
  <c r="H9" i="7"/>
  <c r="K9" i="7"/>
  <c r="L9" i="7"/>
  <c r="C10" i="7"/>
  <c r="D10" i="7"/>
  <c r="E10" i="7"/>
  <c r="F10" i="7"/>
  <c r="H10" i="7"/>
  <c r="K10" i="7"/>
  <c r="L10" i="7"/>
  <c r="C11" i="7"/>
  <c r="D11" i="7"/>
  <c r="E11" i="7"/>
  <c r="F11" i="7"/>
  <c r="H11" i="7"/>
  <c r="K11" i="7"/>
  <c r="L11" i="7"/>
  <c r="C12" i="7"/>
  <c r="D12" i="7"/>
  <c r="E12" i="7"/>
  <c r="F12" i="7"/>
  <c r="H12" i="7"/>
  <c r="K12" i="7"/>
  <c r="L12" i="7"/>
  <c r="C13" i="7"/>
  <c r="D13" i="7"/>
  <c r="E13" i="7"/>
  <c r="F13" i="7"/>
  <c r="H13" i="7"/>
  <c r="K13" i="7"/>
  <c r="L13" i="7"/>
  <c r="C14" i="7"/>
  <c r="D14" i="7"/>
  <c r="E14" i="7"/>
  <c r="F14" i="7"/>
  <c r="H14" i="7"/>
  <c r="K14" i="7"/>
  <c r="L14" i="7"/>
  <c r="C15" i="7"/>
  <c r="D15" i="7"/>
  <c r="E15" i="7"/>
  <c r="F15" i="7"/>
  <c r="H15" i="7"/>
  <c r="K15" i="7"/>
  <c r="L15" i="7"/>
  <c r="C16" i="7"/>
  <c r="D16" i="7"/>
  <c r="E16" i="7"/>
  <c r="F16" i="7"/>
  <c r="H16" i="7"/>
  <c r="K16" i="7"/>
  <c r="L16" i="7"/>
  <c r="C17" i="7"/>
  <c r="D17" i="7"/>
  <c r="E17" i="7"/>
  <c r="F17" i="7"/>
  <c r="H17" i="7"/>
  <c r="K17" i="7"/>
  <c r="L17" i="7"/>
  <c r="C18" i="7"/>
  <c r="D18" i="7"/>
  <c r="E18" i="7"/>
  <c r="F18" i="7"/>
  <c r="H18" i="7"/>
  <c r="K18" i="7"/>
  <c r="L18" i="7"/>
  <c r="L5" i="7"/>
  <c r="K5" i="7"/>
  <c r="H5" i="7"/>
  <c r="F5" i="7"/>
  <c r="E5" i="7"/>
  <c r="D5" i="7"/>
  <c r="C5" i="7"/>
  <c r="A2" i="7"/>
  <c r="A1" i="7"/>
  <c r="H58" i="6" l="1"/>
  <c r="E58" i="6"/>
  <c r="AP134" i="1"/>
  <c r="O109" i="1"/>
  <c r="G99" i="7" s="1"/>
  <c r="O110" i="1"/>
  <c r="G100" i="7" s="1"/>
  <c r="O111" i="1"/>
  <c r="G101" i="7" s="1"/>
  <c r="O112" i="1"/>
  <c r="G102" i="7" s="1"/>
  <c r="O113" i="1"/>
  <c r="G103" i="7" s="1"/>
  <c r="O114" i="1"/>
  <c r="G104" i="7" s="1"/>
  <c r="O99" i="1"/>
  <c r="G89" i="7" s="1"/>
  <c r="O100" i="1"/>
  <c r="G90" i="7" s="1"/>
  <c r="O101" i="1"/>
  <c r="G91" i="7" s="1"/>
  <c r="O102" i="1"/>
  <c r="G92" i="7" s="1"/>
  <c r="O103" i="1"/>
  <c r="G93" i="7" s="1"/>
  <c r="O104" i="1"/>
  <c r="G94" i="7" s="1"/>
  <c r="O105" i="1"/>
  <c r="G95" i="7" s="1"/>
  <c r="O106" i="1"/>
  <c r="G96" i="7" s="1"/>
  <c r="O107" i="1"/>
  <c r="G97" i="7" s="1"/>
  <c r="O108" i="1"/>
  <c r="G98" i="7" s="1"/>
  <c r="O46" i="1"/>
  <c r="G39" i="7" s="1"/>
  <c r="O47" i="1"/>
  <c r="G40" i="7" s="1"/>
  <c r="O48" i="1"/>
  <c r="G41" i="7" s="1"/>
  <c r="O49" i="1"/>
  <c r="G42" i="7" s="1"/>
  <c r="O50" i="1"/>
  <c r="G43" i="7" s="1"/>
  <c r="O51" i="1"/>
  <c r="G44" i="7" s="1"/>
  <c r="O52" i="1"/>
  <c r="G45" i="7" s="1"/>
  <c r="O53" i="1"/>
  <c r="G46" i="7" s="1"/>
  <c r="O54" i="1"/>
  <c r="G47" i="7" s="1"/>
  <c r="O55" i="1"/>
  <c r="G48" i="7" s="1"/>
  <c r="O56" i="1"/>
  <c r="G49" i="7" s="1"/>
  <c r="O57" i="1"/>
  <c r="G50" i="7" s="1"/>
  <c r="O58" i="1"/>
  <c r="G51" i="7" s="1"/>
  <c r="O59" i="1"/>
  <c r="G52" i="7" s="1"/>
  <c r="O60" i="1"/>
  <c r="G53" i="7" s="1"/>
  <c r="O61" i="1"/>
  <c r="G54" i="7" s="1"/>
  <c r="O63" i="1"/>
  <c r="G55" i="7" s="1"/>
  <c r="O64" i="1"/>
  <c r="G56" i="7" s="1"/>
  <c r="O65" i="1"/>
  <c r="G57" i="7" s="1"/>
  <c r="O66" i="1"/>
  <c r="G58" i="7" s="1"/>
  <c r="O67" i="1"/>
  <c r="G59" i="7" s="1"/>
  <c r="O68" i="1"/>
  <c r="G60" i="7" s="1"/>
  <c r="O69" i="1"/>
  <c r="G61" i="7" s="1"/>
  <c r="O70" i="1"/>
  <c r="G62" i="7" s="1"/>
  <c r="O71" i="1"/>
  <c r="G63" i="7" s="1"/>
  <c r="O72" i="1"/>
  <c r="G64" i="7" s="1"/>
  <c r="O73" i="1"/>
  <c r="G65" i="7" s="1"/>
  <c r="O74" i="1"/>
  <c r="G66" i="7" s="1"/>
  <c r="O75" i="1"/>
  <c r="G67" i="7" s="1"/>
  <c r="O76" i="1"/>
  <c r="G68" i="7" s="1"/>
  <c r="O77" i="1"/>
  <c r="G69" i="7" s="1"/>
  <c r="O78" i="1"/>
  <c r="G70" i="7" s="1"/>
  <c r="O79" i="1"/>
  <c r="G71" i="7" s="1"/>
  <c r="O81" i="1"/>
  <c r="G72" i="7" s="1"/>
  <c r="O82" i="1"/>
  <c r="G73" i="7" s="1"/>
  <c r="O83" i="1"/>
  <c r="G74" i="7" s="1"/>
  <c r="O84" i="1"/>
  <c r="G75" i="7" s="1"/>
  <c r="O85" i="1"/>
  <c r="G76" i="7" s="1"/>
  <c r="O86" i="1"/>
  <c r="G77" i="7" s="1"/>
  <c r="O87" i="1"/>
  <c r="G78" i="7" s="1"/>
  <c r="O88" i="1"/>
  <c r="G79" i="7" s="1"/>
  <c r="O89" i="1"/>
  <c r="G80" i="7" s="1"/>
  <c r="O90" i="1"/>
  <c r="G81" i="7" s="1"/>
  <c r="O91" i="1"/>
  <c r="G82" i="7" s="1"/>
  <c r="O92" i="1"/>
  <c r="G83" i="7" s="1"/>
  <c r="O93" i="1"/>
  <c r="G84" i="7" s="1"/>
  <c r="O94" i="1"/>
  <c r="G85" i="7" s="1"/>
  <c r="O95" i="1"/>
  <c r="G86" i="7" s="1"/>
  <c r="O96" i="1"/>
  <c r="G87" i="7" s="1"/>
  <c r="O97" i="1"/>
  <c r="G88" i="7" s="1"/>
  <c r="O27" i="1"/>
  <c r="G21" i="7" s="1"/>
  <c r="O28" i="1"/>
  <c r="G22" i="7" s="1"/>
  <c r="O29" i="1"/>
  <c r="G23" i="7" s="1"/>
  <c r="O30" i="1"/>
  <c r="G24" i="7" s="1"/>
  <c r="O31" i="1"/>
  <c r="G25" i="7" s="1"/>
  <c r="O32" i="1"/>
  <c r="G26" i="7" s="1"/>
  <c r="O33" i="1"/>
  <c r="G27" i="7" s="1"/>
  <c r="O34" i="1"/>
  <c r="G28" i="7" s="1"/>
  <c r="O35" i="1"/>
  <c r="G29" i="7" s="1"/>
  <c r="O36" i="1"/>
  <c r="G30" i="7" s="1"/>
  <c r="O37" i="1"/>
  <c r="G31" i="7" s="1"/>
  <c r="O38" i="1"/>
  <c r="G32" i="7" s="1"/>
  <c r="O39" i="1"/>
  <c r="G33" i="7" s="1"/>
  <c r="O40" i="1"/>
  <c r="G34" i="7" s="1"/>
  <c r="O41" i="1"/>
  <c r="G35" i="7" s="1"/>
  <c r="O42" i="1"/>
  <c r="G36" i="7" s="1"/>
  <c r="O43" i="1"/>
  <c r="G37" i="7" s="1"/>
  <c r="O45" i="1"/>
  <c r="G38" i="7" s="1"/>
  <c r="O11" i="1"/>
  <c r="G6" i="7" s="1"/>
  <c r="O12" i="1"/>
  <c r="G7" i="7" s="1"/>
  <c r="O13" i="1"/>
  <c r="G8" i="7" s="1"/>
  <c r="O14" i="1"/>
  <c r="G9" i="7" s="1"/>
  <c r="O15" i="1"/>
  <c r="G10" i="7" s="1"/>
  <c r="O16" i="1"/>
  <c r="G11" i="7" s="1"/>
  <c r="O17" i="1"/>
  <c r="G12" i="7" s="1"/>
  <c r="O18" i="1"/>
  <c r="G13" i="7" s="1"/>
  <c r="O19" i="1"/>
  <c r="G14" i="7" s="1"/>
  <c r="O20" i="1"/>
  <c r="G15" i="7" s="1"/>
  <c r="O21" i="1"/>
  <c r="G16" i="7" s="1"/>
  <c r="O22" i="1"/>
  <c r="G17" i="7" s="1"/>
  <c r="O23" i="1"/>
  <c r="G18" i="7" s="1"/>
  <c r="O24" i="1"/>
  <c r="G19" i="7" s="1"/>
  <c r="O25" i="1"/>
  <c r="G20" i="7" s="1"/>
  <c r="G5" i="7"/>
</calcChain>
</file>

<file path=xl/comments1.xml><?xml version="1.0" encoding="utf-8"?>
<comments xmlns="http://schemas.openxmlformats.org/spreadsheetml/2006/main">
  <authors>
    <author>Вова</author>
    <author>KovalAS</author>
  </authors>
  <commentList>
    <comment ref="R4" authorId="0">
      <text>
        <r>
          <rPr>
            <b/>
            <sz val="9"/>
            <color indexed="81"/>
            <rFont val="Tahoma"/>
            <family val="2"/>
            <charset val="204"/>
          </rPr>
          <t>Название города, Региона, Клуба</t>
        </r>
      </text>
    </comment>
    <comment ref="AJ5" authorId="1">
      <text>
        <r>
          <rPr>
            <b/>
            <sz val="9"/>
            <color indexed="81"/>
            <rFont val="Tahoma"/>
            <family val="2"/>
            <charset val="204"/>
          </rPr>
          <t>Введите дату комиссии по допуску спортсменов согласно утвержденному Положению</t>
        </r>
      </text>
    </comment>
    <comment ref="O10" authorId="1">
      <text>
        <r>
          <rPr>
            <b/>
            <sz val="9"/>
            <color indexed="81"/>
            <rFont val="Tahoma"/>
            <family val="2"/>
            <charset val="204"/>
          </rPr>
          <t>Чтобы отобразилось количество полных лет необходимо ввести дату рождения и дату комиссии по допуску полностью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04"/>
          </rPr>
          <t>Укажите точный вес спортсмена</t>
        </r>
      </text>
    </comment>
    <comment ref="X10" authorId="0">
      <text>
        <r>
          <rPr>
            <b/>
            <sz val="9"/>
            <color indexed="81"/>
            <rFont val="Tahoma"/>
            <family val="2"/>
            <charset val="204"/>
          </rPr>
          <t>Отметьте ячейку знаком "Х", если спотсмен учавствует в данной дисциплине</t>
        </r>
      </text>
    </comment>
    <comment ref="AB10" authorId="0">
      <text>
        <r>
          <rPr>
            <b/>
            <sz val="9"/>
            <color indexed="81"/>
            <rFont val="Tahoma"/>
            <family val="2"/>
            <charset val="204"/>
          </rPr>
          <t>поставить номер группы, например: 1, 2, 3… и так далее… в ячейке участника, той или иной группы, если группа одна, отменить, как 1. 
ГРУППА 3 ЧЕЛОВЕКА!!!</t>
        </r>
      </text>
    </comment>
    <comment ref="AF10" authorId="1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личного тренера спортсмена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Укажите точный вес спортсмена</t>
        </r>
      </text>
    </comment>
    <comment ref="Q118" authorId="1">
      <text>
        <r>
          <rPr>
            <b/>
            <sz val="9"/>
            <color indexed="81"/>
            <rFont val="Tahoma"/>
            <family val="2"/>
            <charset val="204"/>
          </rPr>
          <t>Указать количество допущенных к соревнованиям спортсменов</t>
        </r>
      </text>
    </comment>
    <comment ref="AK118" authorId="1">
      <text>
        <r>
          <rPr>
            <b/>
            <sz val="9"/>
            <color indexed="81"/>
            <rFont val="Tahoma"/>
            <family val="2"/>
            <charset val="204"/>
          </rPr>
          <t>Фамилия и инициалы врача</t>
        </r>
      </text>
    </comment>
    <comment ref="J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представителей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20" authorId="1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представителей</t>
        </r>
      </text>
    </comment>
    <comment ref="X120" authorId="1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представителей</t>
        </r>
      </text>
    </comment>
    <comment ref="AF120" authorId="1">
      <text>
        <r>
          <rPr>
            <b/>
            <sz val="9"/>
            <color indexed="81"/>
            <rFont val="Tahoma"/>
            <family val="2"/>
            <charset val="204"/>
          </rPr>
          <t>Номера телефонов представителей (тренеров) команды</t>
        </r>
      </text>
    </comment>
    <comment ref="J123" authorId="1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судей</t>
        </r>
      </text>
    </comment>
    <comment ref="S123" authorId="0">
      <text>
        <r>
          <rPr>
            <b/>
            <sz val="9"/>
            <color indexed="81"/>
            <rFont val="Tahoma"/>
            <family val="2"/>
            <charset val="204"/>
          </rPr>
          <t>Ката, Кумитэ
с пометкой (р)-рэфери, (б)-боковой судья</t>
        </r>
      </text>
    </comment>
    <comment ref="AE1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Фамилию и инициалы судей </t>
        </r>
      </text>
    </comment>
    <comment ref="AN123" authorId="0">
      <text>
        <r>
          <rPr>
            <b/>
            <sz val="9"/>
            <color indexed="81"/>
            <rFont val="Tahoma"/>
            <family val="2"/>
            <charset val="204"/>
          </rPr>
          <t>Ката, Кумитэ
с пометкой (р)-рэфери, (б)-боковой судья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K131" authorId="0">
      <text>
        <r>
          <rPr>
            <b/>
            <sz val="9"/>
            <color indexed="81"/>
            <rFont val="Tahoma"/>
            <family val="2"/>
            <charset val="204"/>
          </rPr>
          <t>Фамилия и инициалы официального представителя команды</t>
        </r>
      </text>
    </comment>
  </commentList>
</comments>
</file>

<file path=xl/sharedStrings.xml><?xml version="1.0" encoding="utf-8"?>
<sst xmlns="http://schemas.openxmlformats.org/spreadsheetml/2006/main" count="458" uniqueCount="402">
  <si>
    <t>№</t>
  </si>
  <si>
    <t>Дата рождения</t>
  </si>
  <si>
    <t>Дата заполнения:</t>
  </si>
  <si>
    <t>ЗАЯВКА на участие</t>
  </si>
  <si>
    <t>Ненецкий АО</t>
  </si>
  <si>
    <t>Хакасия Респ.</t>
  </si>
  <si>
    <t>Ставропольский кр.</t>
  </si>
  <si>
    <t>Хабаровский кр.</t>
  </si>
  <si>
    <t>Ханты-Мансийский АО - Югра</t>
  </si>
  <si>
    <t>Чукотский АО</t>
  </si>
  <si>
    <t>Ямало-Ненецкий АО</t>
  </si>
  <si>
    <t>Место проведения:</t>
  </si>
  <si>
    <t>дни</t>
  </si>
  <si>
    <t>Команда:</t>
  </si>
  <si>
    <t>Фамилия</t>
  </si>
  <si>
    <t>Имя</t>
  </si>
  <si>
    <t>Отчество</t>
  </si>
  <si>
    <t>пол</t>
  </si>
  <si>
    <t>мес</t>
  </si>
  <si>
    <t>г</t>
  </si>
  <si>
    <t>разряд</t>
  </si>
  <si>
    <t>КМС</t>
  </si>
  <si>
    <t>МС</t>
  </si>
  <si>
    <t>ЗМС</t>
  </si>
  <si>
    <t>МСМК</t>
  </si>
  <si>
    <t>М</t>
  </si>
  <si>
    <t>Ж</t>
  </si>
  <si>
    <t>ПК</t>
  </si>
  <si>
    <t>СЗ</t>
  </si>
  <si>
    <t>ОК</t>
  </si>
  <si>
    <t>раздел</t>
  </si>
  <si>
    <t>12 лет</t>
  </si>
  <si>
    <t>13 лет</t>
  </si>
  <si>
    <t>Наименование спортивной дисциплины</t>
  </si>
  <si>
    <t>юноши</t>
  </si>
  <si>
    <t>девушки</t>
  </si>
  <si>
    <t>12-13 лет</t>
  </si>
  <si>
    <t>ОК – весовая категория 38 кг</t>
  </si>
  <si>
    <t>ОК – весовая категория 40 кг</t>
  </si>
  <si>
    <t>ОК – весовая категория 42 кг</t>
  </si>
  <si>
    <t>ОК – весовая категория 47 кг</t>
  </si>
  <si>
    <t>ОК – весовая категория 50 кг</t>
  </si>
  <si>
    <t>ОК – весовая категория 55 кг</t>
  </si>
  <si>
    <t>ОК – весовая категория 60 кг</t>
  </si>
  <si>
    <t>ОК – абсолютная категория</t>
  </si>
  <si>
    <t>ОК – командные соревнования</t>
  </si>
  <si>
    <t>ОК – ката – программа № 1</t>
  </si>
  <si>
    <t>ОК – ката – программа № 1 - группа</t>
  </si>
  <si>
    <t>ОК – ката – программа № 2</t>
  </si>
  <si>
    <t>ОК – ката – программа № 2 - группа</t>
  </si>
  <si>
    <t>ОК – ката – программа № 3</t>
  </si>
  <si>
    <t>ОК – ката – программа № 3 - группа</t>
  </si>
  <si>
    <t>ОК – ката – программа № 4</t>
  </si>
  <si>
    <t>ОК – ката – программа № 4 - группа</t>
  </si>
  <si>
    <t>ОК – ката – программа № 5</t>
  </si>
  <si>
    <t>ОК – ката – программа № 5 - группа</t>
  </si>
  <si>
    <t>ОК – ката-бункай</t>
  </si>
  <si>
    <t>ОК – ката-бункай - двоеборье</t>
  </si>
  <si>
    <t>ОК – двоеборье</t>
  </si>
  <si>
    <t>ОК – произвольная программа</t>
  </si>
  <si>
    <t>ПК – весовая категория 35 кг</t>
  </si>
  <si>
    <t>ПК – весовая категория 40 кг</t>
  </si>
  <si>
    <t>ПК – весовая категория 45 кг</t>
  </si>
  <si>
    <t>ПК – весовая категория 50 кг</t>
  </si>
  <si>
    <t>ПК – весовая категория 55 кг</t>
  </si>
  <si>
    <t>ПК – весовая категория 60 кг</t>
  </si>
  <si>
    <t>ПК – весовая категория 65 кг</t>
  </si>
  <si>
    <t>ПК – весовая категория 75 кг</t>
  </si>
  <si>
    <t>СЗ – весовая категория 36 кг</t>
  </si>
  <si>
    <t>СЗ – весовая категория 39 кг</t>
  </si>
  <si>
    <t>СЗ – весовая категория 42 кг</t>
  </si>
  <si>
    <t>СЗ – весовая категория 45 кг</t>
  </si>
  <si>
    <t>СЗ – весовая категория 48 кг</t>
  </si>
  <si>
    <t>СЗ – весовая категория 51 кг</t>
  </si>
  <si>
    <t>СЗ – весовая категория 54 кг</t>
  </si>
  <si>
    <t>СЗ – весовая категория 57 кг</t>
  </si>
  <si>
    <t>СЗ – весовая категория 60 кг</t>
  </si>
  <si>
    <t>СЗ – весовая категория 64 кг</t>
  </si>
  <si>
    <t>СЗ – весовая категория 72 кг</t>
  </si>
  <si>
    <t>СЗ – весовая категория 76 кг</t>
  </si>
  <si>
    <t>СЗ – ката – соло</t>
  </si>
  <si>
    <t>СЗ – ката – соло с предметом</t>
  </si>
  <si>
    <t>СЗ – ката – пара</t>
  </si>
  <si>
    <t>СЗ – ката – пара с предметами</t>
  </si>
  <si>
    <t>СЗ – ката – группа – вольное выступление</t>
  </si>
  <si>
    <t>СЗ – ката – группа 1 х 2</t>
  </si>
  <si>
    <t>СЗ – ката – группа 1 х 2 с предметами</t>
  </si>
  <si>
    <t>СЗ – ката – группа – приемы ногами</t>
  </si>
  <si>
    <t>СЗ – ката – женская самооборона 1 х 1</t>
  </si>
  <si>
    <t>СЗ – ката – женская самооборона 2 х 2</t>
  </si>
  <si>
    <t>лет</t>
  </si>
  <si>
    <t>ОК 38</t>
  </si>
  <si>
    <t>ОК 40</t>
  </si>
  <si>
    <t>ОК 42</t>
  </si>
  <si>
    <t>ОК 47</t>
  </si>
  <si>
    <t>ОК 50</t>
  </si>
  <si>
    <t>ОК 55</t>
  </si>
  <si>
    <t>ОК 60</t>
  </si>
  <si>
    <t>ОК 61</t>
  </si>
  <si>
    <t>ОК АБС</t>
  </si>
  <si>
    <t>ОК ком</t>
  </si>
  <si>
    <t>ОК дв</t>
  </si>
  <si>
    <t>ПК 35</t>
  </si>
  <si>
    <t>ПК 40</t>
  </si>
  <si>
    <t>ПК 45</t>
  </si>
  <si>
    <t>ПК 50</t>
  </si>
  <si>
    <t>ПК 55</t>
  </si>
  <si>
    <t>ПК 60</t>
  </si>
  <si>
    <t>ПК 65</t>
  </si>
  <si>
    <t>ПК 75</t>
  </si>
  <si>
    <t>СЗ 36</t>
  </si>
  <si>
    <t>СЗ 39</t>
  </si>
  <si>
    <t>СЗ 42</t>
  </si>
  <si>
    <t>СЗ 45</t>
  </si>
  <si>
    <t>СЗ 48</t>
  </si>
  <si>
    <t>СЗ 51</t>
  </si>
  <si>
    <t>СЗ 54</t>
  </si>
  <si>
    <t>СЗ 57</t>
  </si>
  <si>
    <t>СЗ 60</t>
  </si>
  <si>
    <t>СЗ 64</t>
  </si>
  <si>
    <t>СЗ 72</t>
  </si>
  <si>
    <t>СЗ 76</t>
  </si>
  <si>
    <t>--</t>
  </si>
  <si>
    <t>/</t>
  </si>
  <si>
    <t xml:space="preserve">Заявленные судьи: </t>
  </si>
  <si>
    <t>ката</t>
  </si>
  <si>
    <t>ОК 1</t>
  </si>
  <si>
    <t>ОК гр 1</t>
  </si>
  <si>
    <t>ОК 2</t>
  </si>
  <si>
    <t>ОК гр 2</t>
  </si>
  <si>
    <t>ОК 3</t>
  </si>
  <si>
    <t>ОК гр 3</t>
  </si>
  <si>
    <t>ОК 4</t>
  </si>
  <si>
    <t>ОК гр 4</t>
  </si>
  <si>
    <t>ОК 5</t>
  </si>
  <si>
    <t>ОК гр 5</t>
  </si>
  <si>
    <t>ОК бунк</t>
  </si>
  <si>
    <t>ОК бунк дв</t>
  </si>
  <si>
    <t>СЗ соло</t>
  </si>
  <si>
    <t>СЗ соло пр</t>
  </si>
  <si>
    <t>СЗ пара</t>
  </si>
  <si>
    <t>СЗ пара пр</t>
  </si>
  <si>
    <t>СЗ гр вв</t>
  </si>
  <si>
    <t>СЗ гр 1-2</t>
  </si>
  <si>
    <t>СЗ гр 1-2 пр</t>
  </si>
  <si>
    <t>СЗ гр пн</t>
  </si>
  <si>
    <t>СЗ жен 1-1</t>
  </si>
  <si>
    <t>СЗ жен 2-2</t>
  </si>
  <si>
    <t>Фамилия И.О. личного тренера</t>
  </si>
  <si>
    <t>Врачом всего допущено спортсменов:</t>
  </si>
  <si>
    <t>рег</t>
  </si>
  <si>
    <t>Алтайского края</t>
  </si>
  <si>
    <t>Амурской области</t>
  </si>
  <si>
    <t>Архангельской области</t>
  </si>
  <si>
    <t>Астраханской области</t>
  </si>
  <si>
    <t>Белгородской области</t>
  </si>
  <si>
    <t>Брянской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</si>
  <si>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</si>
  <si>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</si>
  <si>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</si>
  <si>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</si>
  <si>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Еврейской автономной области</t>
  </si>
  <si>
    <t>Забайкальского края</t>
  </si>
  <si>
    <t>Ивановской области</t>
  </si>
  <si>
    <t>Иркутской области</t>
  </si>
  <si>
    <t>Кабардино-Балкарской Республики</t>
  </si>
  <si>
    <t>Калининградской области</t>
  </si>
  <si>
    <t>Калужской области</t>
  </si>
  <si>
    <t>Камчатского края</t>
  </si>
  <si>
    <t>Кемеровской области</t>
  </si>
  <si>
    <t>Кировской области</t>
  </si>
  <si>
    <t>Костромской области</t>
  </si>
  <si>
    <t>Краснодарского края</t>
  </si>
  <si>
    <t>Красноярского края</t>
  </si>
  <si>
    <t>Курганской области</t>
  </si>
  <si>
    <t>Курской области</t>
  </si>
  <si>
    <t>Ленинградской области</t>
  </si>
  <si>
    <t>Липецкой области</t>
  </si>
  <si>
    <t>Магаданской области</t>
  </si>
  <si>
    <t>Московской области</t>
  </si>
  <si>
    <t>Мурманской области</t>
  </si>
  <si>
    <t>Ненецкого автономного округа</t>
  </si>
  <si>
    <t>Нижегородской области</t>
  </si>
  <si>
    <t>Новгородской области</t>
  </si>
  <si>
    <t>Новосибирской области</t>
  </si>
  <si>
    <t>Омской области</t>
  </si>
  <si>
    <t>Оренбургской области</t>
  </si>
  <si>
    <t>Орловской области</t>
  </si>
  <si>
    <t>Пензенской области</t>
  </si>
  <si>
    <t>Пермского края</t>
  </si>
  <si>
    <t>Приморского края</t>
  </si>
  <si>
    <t>Псковской области</t>
  </si>
  <si>
    <t>Республики Адыгея</t>
  </si>
  <si>
    <t>Республики Алтай</t>
  </si>
  <si>
    <t>Республики Башкортостан</t>
  </si>
  <si>
    <t>Республики Бурятия</t>
  </si>
  <si>
    <t>Республики Дагестан</t>
  </si>
  <si>
    <t>Республики Ингушетия</t>
  </si>
  <si>
    <t>Республики Калмыкия</t>
  </si>
  <si>
    <t>Республики Карачаево-Черкесия</t>
  </si>
  <si>
    <t>Республики Карелия</t>
  </si>
  <si>
    <t>Республики Коми</t>
  </si>
  <si>
    <t>Республики Крым</t>
  </si>
  <si>
    <t>Республики Марий Эл</t>
  </si>
  <si>
    <t>Республики Мордовия</t>
  </si>
  <si>
    <t>Республики Саха (Якутия)</t>
  </si>
  <si>
    <t>Республики Северная Осетия-Алания</t>
  </si>
  <si>
    <t>Республики Татарстан</t>
  </si>
  <si>
    <t>Республики Тыва</t>
  </si>
  <si>
    <t>Республики Хакасия</t>
  </si>
  <si>
    <t>Ростовской области</t>
  </si>
  <si>
    <t>Рязанской области</t>
  </si>
  <si>
    <t>Самарской области</t>
  </si>
  <si>
    <t>Саратовской области</t>
  </si>
  <si>
    <t>Сахалинской области</t>
  </si>
  <si>
    <t>Свердловской области</t>
  </si>
  <si>
    <t>Смоленской области</t>
  </si>
  <si>
    <t>Ставропольского края</t>
  </si>
  <si>
    <t>Тамбовской области</t>
  </si>
  <si>
    <t>Тверской области</t>
  </si>
  <si>
    <t>Томской области</t>
  </si>
  <si>
    <t>Тульской области</t>
  </si>
  <si>
    <t>Тюменской области</t>
  </si>
  <si>
    <t>Удмуртской Республики</t>
  </si>
  <si>
    <t>Ульяновской области</t>
  </si>
  <si>
    <t>Хабаровского края</t>
  </si>
  <si>
    <t>Ханты-Мансийского автономного округа - Югра</t>
  </si>
  <si>
    <t>Челябинской области</t>
  </si>
  <si>
    <t>Чеченской Республики</t>
  </si>
  <si>
    <t>Чувашской Республики</t>
  </si>
  <si>
    <t>Чукотского автономного округа</t>
  </si>
  <si>
    <t>Ямало-Ненецкого автономного округа</t>
  </si>
  <si>
    <t>Ярославской области</t>
  </si>
  <si>
    <t>Вид программы</t>
  </si>
  <si>
    <t>б/р</t>
  </si>
  <si>
    <t>команда</t>
  </si>
  <si>
    <t>Подпись, МП</t>
  </si>
  <si>
    <t xml:space="preserve">Фамилия И.О. </t>
  </si>
  <si>
    <t>Фамилия и инициалы</t>
  </si>
  <si>
    <t>Дата комиссии по допуску:</t>
  </si>
  <si>
    <t>Подпись врача, печать</t>
  </si>
  <si>
    <t>Фамилия, Имя, Отчество</t>
  </si>
  <si>
    <t>Ф.И.О тренера</t>
  </si>
  <si>
    <t>Дата  рождения</t>
  </si>
  <si>
    <t>регион</t>
  </si>
  <si>
    <t>судьи</t>
  </si>
  <si>
    <t>ВК</t>
  </si>
  <si>
    <t>Ю</t>
  </si>
  <si>
    <t>3К</t>
  </si>
  <si>
    <t>2К</t>
  </si>
  <si>
    <t>1К</t>
  </si>
  <si>
    <t>Судейская категория</t>
  </si>
  <si>
    <t>ОК 45</t>
  </si>
  <si>
    <t>ОК – весовая категория 45 кг</t>
  </si>
  <si>
    <t>ОК двоеборье</t>
  </si>
  <si>
    <t>ОК годзю-рю</t>
  </si>
  <si>
    <t>ОК вадо-рю</t>
  </si>
  <si>
    <t>ОК ренгокай</t>
  </si>
  <si>
    <t>ОК ката-бункай</t>
  </si>
  <si>
    <t>ОК 52</t>
  </si>
  <si>
    <t>ОК 57</t>
  </si>
  <si>
    <t>ОК 58</t>
  </si>
  <si>
    <t>ОК 62</t>
  </si>
  <si>
    <t>ОК 63</t>
  </si>
  <si>
    <t>ОК 65</t>
  </si>
  <si>
    <t>ОК 67</t>
  </si>
  <si>
    <t>ОК 68</t>
  </si>
  <si>
    <t>ОК 70</t>
  </si>
  <si>
    <t>ОК 70+</t>
  </si>
  <si>
    <t>ОК 73</t>
  </si>
  <si>
    <t>ОК 75</t>
  </si>
  <si>
    <t>ОК 78</t>
  </si>
  <si>
    <t>ОК 80</t>
  </si>
  <si>
    <t>ОК 83</t>
  </si>
  <si>
    <t>ОК 90</t>
  </si>
  <si>
    <t>ОК 90+</t>
  </si>
  <si>
    <t>ПК 70</t>
  </si>
  <si>
    <t>ПК 75+</t>
  </si>
  <si>
    <t>ПК 80</t>
  </si>
  <si>
    <t>ПК 85</t>
  </si>
  <si>
    <t>ПК 90</t>
  </si>
  <si>
    <t>ПК 90+</t>
  </si>
  <si>
    <t>ПК 95</t>
  </si>
  <si>
    <t>СЗ 76+</t>
  </si>
  <si>
    <t>СЗ 80</t>
  </si>
  <si>
    <t>СЗ 85</t>
  </si>
  <si>
    <t>СЗ 90</t>
  </si>
  <si>
    <t>СЗ 90+</t>
  </si>
  <si>
    <t>Кумитэ</t>
  </si>
  <si>
    <t>СЗ 68</t>
  </si>
  <si>
    <t>СЗ пара с предм.</t>
  </si>
  <si>
    <t>СЗ группа</t>
  </si>
  <si>
    <t>ОК группа</t>
  </si>
  <si>
    <t>СЗ группа смеш.</t>
  </si>
  <si>
    <t>СЗ гр.смеш с пр.</t>
  </si>
  <si>
    <t>СЗ гр. пр.ног.</t>
  </si>
  <si>
    <t>СЗ сам. 2 чел.</t>
  </si>
  <si>
    <t>СЗ сам. 4 чел.</t>
  </si>
  <si>
    <t>3 спорт.</t>
  </si>
  <si>
    <t>2 спорт.</t>
  </si>
  <si>
    <t>1 спорт.</t>
  </si>
  <si>
    <t>1 юн.</t>
  </si>
  <si>
    <t>2 юн.</t>
  </si>
  <si>
    <t>3 юн.</t>
  </si>
  <si>
    <t>дата рождения</t>
  </si>
  <si>
    <t>полных лет</t>
  </si>
  <si>
    <t>разряд, звание</t>
  </si>
  <si>
    <t>вес</t>
  </si>
  <si>
    <t>вид программы</t>
  </si>
  <si>
    <t>тренер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</si>
  <si>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</si>
  <si>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</si>
  <si>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</si>
  <si>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</si>
  <si>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</si>
  <si>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</si>
  <si>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</si>
  <si>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</si>
  <si>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</si>
  <si>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</si>
  <si>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</si>
  <si>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</si>
  <si>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</si>
  <si>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города Москвы</t>
  </si>
  <si>
    <t>города Санкт-Петербурга</t>
  </si>
  <si>
    <t>города Севастополя</t>
  </si>
  <si>
    <t>Еврейская автономная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</si>
  <si>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</si>
  <si>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</si>
  <si>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</si>
  <si>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</si>
  <si>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</si>
  <si>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</si>
  <si>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</si>
  <si>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</si>
  <si>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</si>
  <si>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</si>
  <si>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</si>
  <si>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</si>
  <si>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</si>
  <si>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</si>
  <si>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</si>
  <si>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</si>
  <si>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</si>
  <si>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</si>
  <si>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</si>
  <si>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</si>
  <si>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</si>
  <si>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</si>
  <si>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</si>
  <si>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</si>
  <si>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</si>
  <si>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</si>
  <si>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</si>
  <si>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</si>
  <si>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</si>
  <si>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</si>
  <si>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</si>
  <si>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</si>
  <si>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</si>
  <si>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</si>
  <si>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</si>
  <si>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</si>
  <si>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</si>
  <si>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Чувашская Республика</t>
  </si>
  <si>
    <t>Чеченская Республика</t>
  </si>
  <si>
    <t>Удмуртская Республика</t>
  </si>
  <si>
    <t>Республика Татарстан</t>
  </si>
  <si>
    <t>Республика Тыва</t>
  </si>
  <si>
    <t>Республика Саха (Якутия)</t>
  </si>
  <si>
    <t>Республика Северная Осетия-Алания</t>
  </si>
  <si>
    <t>Республика Мордовия</t>
  </si>
  <si>
    <t>Республика Марий Эл</t>
  </si>
  <si>
    <t>Республика Крым</t>
  </si>
  <si>
    <t>Республика Коми</t>
  </si>
  <si>
    <t>Республика Карелия</t>
  </si>
  <si>
    <t>Республика Карачаево-Черкесия</t>
  </si>
  <si>
    <t>Республика Калмыкия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</si>
  <si>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</si>
  <si>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</si>
  <si>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</si>
  <si>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</si>
  <si>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</si>
  <si>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</si>
  <si>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</si>
  <si>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</si>
  <si>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</si>
  <si>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</si>
  <si>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</si>
  <si>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Кабардино-Балкарская Республика</t>
  </si>
  <si>
    <t>Забайкальский край</t>
  </si>
  <si>
    <t>К-группа</t>
  </si>
  <si>
    <t>Кю</t>
  </si>
  <si>
    <t>Руководитель,</t>
  </si>
  <si>
    <t>Дисциплина</t>
  </si>
  <si>
    <t>Представители команды:</t>
  </si>
  <si>
    <t>Официальный представитель команды</t>
  </si>
  <si>
    <t>Ката-соло</t>
  </si>
  <si>
    <t xml:space="preserve">ВНИМАНИЕ!!! Если количество заявляемых спортсменов больше, чем строк, под таблицей, слева, на сером вертикальном </t>
  </si>
  <si>
    <t>поле, есть расширяющие кнопки, в виде плюсов, каждый из них открывает дополнение к таблице.</t>
  </si>
  <si>
    <t>г. Иваново, Ивановская область</t>
  </si>
  <si>
    <t xml:space="preserve">В Открытом Международном турнире "ЗОЛОТОЕ КОЛЬЦО РОССИИ" по Киокушинкайкан каратэ ИКО Мацушима.
 Среди детей, юношей и девушек, юниоров и юниорок, мужчин и женщин, ветеранов по Каратэ Киокушинкай (кумитэ).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</si>
</sst>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BE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7" xfId="0" applyBorder="1"/>
    <xf numFmtId="0" fontId="0" fillId="0" borderId="0" xfId="0" applyFont="1" applyFill="1"/>
    <xf numFmtId="0" fontId="0" fillId="0" borderId="1" xfId="0" applyBorder="1"/>
    <xf numFmtId="0" fontId="0" fillId="0" borderId="0" xfId="0" applyNumberFormat="1"/>
    <xf numFmtId="0" fontId="0" fillId="0" borderId="0" xfId="0" quotePrefix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ont="1" applyFill="1" applyBorder="1" applyProtection="1"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0" fillId="0" borderId="0" xfId="0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7" borderId="3" xfId="0" applyFill="1" applyBorder="1"/>
    <xf numFmtId="0" fontId="0" fillId="7" borderId="5" xfId="0" applyFill="1" applyBorder="1"/>
    <xf numFmtId="0" fontId="0" fillId="7" borderId="6" xfId="0" applyFill="1" applyBorder="1"/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6" borderId="5" xfId="0" applyFill="1" applyBorder="1" applyAlignment="1" applyProtection="1">
      <alignment horizontal="center" vertical="center" shrinkToFit="1"/>
      <protection locked="0"/>
    </xf>
    <xf numFmtId="0" fontId="0" fillId="6" borderId="6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0" fillId="6" borderId="3" xfId="0" applyFill="1" applyBorder="1" applyAlignment="1" applyProtection="1">
      <alignment horizontal="center" vertical="center" shrinkToFit="1"/>
      <protection locked="0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6" borderId="1" xfId="0" applyFont="1" applyFill="1" applyBorder="1"/>
    <xf numFmtId="0" fontId="1" fillId="0" borderId="13" xfId="0" applyFont="1" applyBorder="1" applyAlignment="1">
      <alignment horizontal="center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8" borderId="0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0" fillId="6" borderId="0" xfId="0" applyFont="1" applyFill="1" applyBorder="1" applyAlignment="1" applyProtection="1">
      <alignment shrinkToFit="1"/>
      <protection locked="0"/>
    </xf>
    <xf numFmtId="0" fontId="12" fillId="7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16" fontId="0" fillId="7" borderId="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2" fillId="6" borderId="0" xfId="0" applyFont="1" applyFill="1" applyAlignment="1" applyProtection="1">
      <alignment horizontal="center" wrapText="1" shrinkToFit="1"/>
      <protection locked="0"/>
    </xf>
  </cellXfs>
  <cellStyles count="1">
    <cellStyle name="Обычный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CC"/>
      <color rgb="FFFABEBE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V138"/>
  <sheetViews>
    <sheetView tabSelected="1" workbookViewId="0">
      <selection activeCell="BE13" sqref="BE13"/>
    </sheetView>
  </sheetViews>
  <sheetFormatPr defaultRowHeight="15" outlineLevelRow="1" x14ac:dyDescent="0.25"/>
  <cols>
    <col min="1" max="1" width="2.7109375" style="3" customWidth="1"/>
    <col min="2" max="9" width="3.7109375" style="3" customWidth="1"/>
    <col min="10" max="14" width="2.7109375" style="3" customWidth="1"/>
    <col min="15" max="15" width="8" style="3" bestFit="1" customWidth="1"/>
    <col min="16" max="18" width="2.7109375" style="3" customWidth="1"/>
    <col min="19" max="23" width="2.28515625" style="3" customWidth="1"/>
    <col min="24" max="100" width="2.7109375" style="3" customWidth="1"/>
    <col min="101" max="16384" width="9.140625" style="3"/>
  </cols>
  <sheetData>
    <row r="1" spans="1:100" x14ac:dyDescent="0.25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00" ht="31.5" customHeight="1" x14ac:dyDescent="0.25">
      <c r="A2" s="128" t="s">
        <v>401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1:100" ht="14.25" customHeigh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4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100" x14ac:dyDescent="0.25">
      <c r="A4" s="31"/>
      <c r="B4" s="31"/>
      <c r="C4" s="31"/>
      <c r="D4" s="31"/>
      <c r="E4"/>
      <c r="F4"/>
      <c r="G4"/>
      <c r="H4"/>
      <c r="I4"/>
      <c r="J4"/>
      <c r="K4"/>
      <c r="L4"/>
      <c r="M4"/>
      <c r="N4" s="108" t="s">
        <v>13</v>
      </c>
      <c r="O4" s="108"/>
      <c r="P4" s="108"/>
      <c r="Q4" s="108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/>
      <c r="AM4"/>
      <c r="AN4"/>
      <c r="AO4"/>
      <c r="AP4"/>
      <c r="AQ4"/>
      <c r="AR4"/>
      <c r="AS4"/>
      <c r="AT4"/>
      <c r="AU4"/>
      <c r="AV4"/>
      <c r="AW4"/>
      <c r="AX4"/>
      <c r="AY4" s="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 ht="15.75" x14ac:dyDescent="0.25">
      <c r="E5" s="108" t="s">
        <v>11</v>
      </c>
      <c r="F5" s="108"/>
      <c r="G5" s="108"/>
      <c r="H5" s="108"/>
      <c r="I5" s="108"/>
      <c r="J5" s="108"/>
      <c r="K5" s="108"/>
      <c r="L5" s="120" t="s">
        <v>400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3" t="s">
        <v>239</v>
      </c>
      <c r="AB5" s="123"/>
      <c r="AC5" s="123"/>
      <c r="AD5" s="123"/>
      <c r="AE5" s="123"/>
      <c r="AF5" s="123"/>
      <c r="AG5" s="123"/>
      <c r="AH5" s="123"/>
      <c r="AI5" s="123"/>
      <c r="AJ5" s="43">
        <v>7</v>
      </c>
      <c r="AK5" s="29"/>
      <c r="AL5" s="44">
        <v>8</v>
      </c>
      <c r="AM5" s="29"/>
      <c r="AN5" s="124">
        <v>2018</v>
      </c>
      <c r="AO5" s="124"/>
      <c r="AP5" s="124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16" customFormat="1" ht="3" customHeight="1" x14ac:dyDescent="0.25"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 s="3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6" customFormat="1" hidden="1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3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6" customFormat="1" ht="15" customHeight="1" x14ac:dyDescent="0.25">
      <c r="A8" s="119" t="s">
        <v>0</v>
      </c>
      <c r="B8" s="119" t="s">
        <v>14</v>
      </c>
      <c r="C8" s="119"/>
      <c r="D8" s="119"/>
      <c r="E8" s="119"/>
      <c r="F8" s="119" t="s">
        <v>15</v>
      </c>
      <c r="G8" s="119"/>
      <c r="H8" s="119"/>
      <c r="I8" s="119"/>
      <c r="J8" s="109" t="s">
        <v>17</v>
      </c>
      <c r="K8" s="110" t="s">
        <v>1</v>
      </c>
      <c r="L8" s="110"/>
      <c r="M8" s="110"/>
      <c r="N8" s="110"/>
      <c r="O8" s="111" t="s">
        <v>90</v>
      </c>
      <c r="P8" s="113" t="s">
        <v>392</v>
      </c>
      <c r="Q8" s="114"/>
      <c r="R8" s="115"/>
      <c r="S8" s="88" t="s">
        <v>233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  <c r="AF8" s="113" t="s">
        <v>148</v>
      </c>
      <c r="AG8" s="114"/>
      <c r="AH8" s="114"/>
      <c r="AI8" s="114"/>
      <c r="AJ8" s="114"/>
      <c r="AK8" s="115"/>
      <c r="AL8" s="113" t="s">
        <v>240</v>
      </c>
      <c r="AM8" s="114"/>
      <c r="AN8" s="114"/>
      <c r="AO8" s="114"/>
      <c r="AP8" s="115"/>
      <c r="AQ8" s="3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100" s="13" customFormat="1" ht="15" customHeight="1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09"/>
      <c r="K9" s="110"/>
      <c r="L9" s="110"/>
      <c r="M9" s="110"/>
      <c r="N9" s="110"/>
      <c r="O9" s="112"/>
      <c r="P9" s="116"/>
      <c r="Q9" s="117"/>
      <c r="R9" s="118"/>
      <c r="S9" s="110" t="s">
        <v>288</v>
      </c>
      <c r="T9" s="110"/>
      <c r="U9" s="110"/>
      <c r="V9" s="110"/>
      <c r="W9" s="110"/>
      <c r="X9" s="88" t="s">
        <v>397</v>
      </c>
      <c r="Y9" s="89"/>
      <c r="Z9" s="89"/>
      <c r="AA9" s="90"/>
      <c r="AB9" s="88" t="s">
        <v>391</v>
      </c>
      <c r="AC9" s="89"/>
      <c r="AD9" s="89"/>
      <c r="AE9" s="90"/>
      <c r="AF9" s="116"/>
      <c r="AG9" s="117"/>
      <c r="AH9" s="117"/>
      <c r="AI9" s="117"/>
      <c r="AJ9" s="117"/>
      <c r="AK9" s="118"/>
      <c r="AL9" s="116"/>
      <c r="AM9" s="117"/>
      <c r="AN9" s="117"/>
      <c r="AO9" s="117"/>
      <c r="AP9" s="118"/>
      <c r="AQ9" s="3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100" ht="24.95" customHeight="1" x14ac:dyDescent="0.25">
      <c r="A10" s="38">
        <v>1</v>
      </c>
      <c r="B10" s="83"/>
      <c r="C10" s="74"/>
      <c r="D10" s="74"/>
      <c r="E10" s="74"/>
      <c r="F10" s="74"/>
      <c r="G10" s="74"/>
      <c r="H10" s="74"/>
      <c r="I10" s="75"/>
      <c r="J10" s="47"/>
      <c r="K10" s="48"/>
      <c r="L10" s="50"/>
      <c r="M10" s="94"/>
      <c r="N10" s="95"/>
      <c r="O10" s="64" t="e">
        <f>ROUNDDOWN(DAYS360(DATE(M10,L10,K10),DATE($AN$5,$AL$5,$AJ$5))/360,0)</f>
        <v>#NUM!</v>
      </c>
      <c r="P10" s="96"/>
      <c r="Q10" s="97"/>
      <c r="R10" s="98"/>
      <c r="S10" s="96"/>
      <c r="T10" s="97"/>
      <c r="U10" s="97"/>
      <c r="V10" s="97"/>
      <c r="W10" s="98"/>
      <c r="X10" s="96"/>
      <c r="Y10" s="97"/>
      <c r="Z10" s="97"/>
      <c r="AA10" s="98"/>
      <c r="AB10" s="96"/>
      <c r="AC10" s="97"/>
      <c r="AD10" s="97"/>
      <c r="AE10" s="98"/>
      <c r="AF10" s="83"/>
      <c r="AG10" s="74"/>
      <c r="AH10" s="74"/>
      <c r="AI10" s="74"/>
      <c r="AJ10" s="74"/>
      <c r="AK10" s="75"/>
      <c r="AL10" s="106"/>
      <c r="AM10" s="106"/>
      <c r="AN10" s="106"/>
      <c r="AO10" s="106"/>
      <c r="AP10" s="106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100" ht="24.95" customHeight="1" x14ac:dyDescent="0.25">
      <c r="A11" s="38">
        <v>2</v>
      </c>
      <c r="B11" s="83"/>
      <c r="C11" s="74"/>
      <c r="D11" s="74"/>
      <c r="E11" s="74"/>
      <c r="F11" s="74"/>
      <c r="G11" s="74"/>
      <c r="H11" s="74"/>
      <c r="I11" s="75"/>
      <c r="J11" s="45"/>
      <c r="K11" s="46"/>
      <c r="L11" s="49"/>
      <c r="M11" s="94"/>
      <c r="N11" s="95"/>
      <c r="O11" s="64" t="e">
        <f t="shared" ref="O11:O25" si="0">ROUNDDOWN(DAYS360(DATE(M11,L11,K11),DATE($AN$5,$AL$5,$AJ$5))/360,0)</f>
        <v>#NUM!</v>
      </c>
      <c r="P11" s="96"/>
      <c r="Q11" s="97"/>
      <c r="R11" s="98"/>
      <c r="S11" s="96"/>
      <c r="T11" s="97"/>
      <c r="U11" s="97"/>
      <c r="V11" s="97"/>
      <c r="W11" s="98"/>
      <c r="X11" s="96"/>
      <c r="Y11" s="97"/>
      <c r="Z11" s="97"/>
      <c r="AA11" s="98"/>
      <c r="AB11" s="96"/>
      <c r="AC11" s="97"/>
      <c r="AD11" s="97"/>
      <c r="AE11" s="98"/>
      <c r="AF11" s="83"/>
      <c r="AG11" s="74"/>
      <c r="AH11" s="74"/>
      <c r="AI11" s="74"/>
      <c r="AJ11" s="74"/>
      <c r="AK11" s="75"/>
      <c r="AL11" s="106"/>
      <c r="AM11" s="106"/>
      <c r="AN11" s="106"/>
      <c r="AO11" s="106"/>
      <c r="AP11" s="106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100" ht="24.95" customHeight="1" x14ac:dyDescent="0.25">
      <c r="A12" s="38">
        <v>3</v>
      </c>
      <c r="B12" s="83"/>
      <c r="C12" s="74"/>
      <c r="D12" s="74"/>
      <c r="E12" s="74"/>
      <c r="F12" s="74"/>
      <c r="G12" s="74"/>
      <c r="H12" s="74"/>
      <c r="I12" s="75"/>
      <c r="J12" s="45"/>
      <c r="K12" s="46"/>
      <c r="L12" s="49"/>
      <c r="M12" s="94"/>
      <c r="N12" s="95"/>
      <c r="O12" s="64" t="e">
        <f t="shared" si="0"/>
        <v>#NUM!</v>
      </c>
      <c r="P12" s="96"/>
      <c r="Q12" s="97"/>
      <c r="R12" s="98"/>
      <c r="S12" s="96"/>
      <c r="T12" s="97"/>
      <c r="U12" s="97"/>
      <c r="V12" s="97"/>
      <c r="W12" s="98"/>
      <c r="X12" s="96"/>
      <c r="Y12" s="97"/>
      <c r="Z12" s="97"/>
      <c r="AA12" s="98"/>
      <c r="AB12" s="96"/>
      <c r="AC12" s="97"/>
      <c r="AD12" s="97"/>
      <c r="AE12" s="98"/>
      <c r="AF12" s="83"/>
      <c r="AG12" s="74"/>
      <c r="AH12" s="74"/>
      <c r="AI12" s="74"/>
      <c r="AJ12" s="74"/>
      <c r="AK12" s="75"/>
      <c r="AL12" s="106"/>
      <c r="AM12" s="106"/>
      <c r="AN12" s="106"/>
      <c r="AO12" s="106"/>
      <c r="AP12" s="106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100" ht="24.95" customHeight="1" x14ac:dyDescent="0.25">
      <c r="A13" s="38">
        <v>4</v>
      </c>
      <c r="B13" s="83"/>
      <c r="C13" s="74"/>
      <c r="D13" s="74"/>
      <c r="E13" s="74"/>
      <c r="F13" s="74"/>
      <c r="G13" s="74"/>
      <c r="H13" s="74"/>
      <c r="I13" s="75"/>
      <c r="J13" s="45"/>
      <c r="K13" s="46"/>
      <c r="L13" s="49"/>
      <c r="M13" s="94"/>
      <c r="N13" s="95"/>
      <c r="O13" s="64" t="e">
        <f t="shared" si="0"/>
        <v>#NUM!</v>
      </c>
      <c r="P13" s="96"/>
      <c r="Q13" s="97"/>
      <c r="R13" s="98"/>
      <c r="S13" s="96"/>
      <c r="T13" s="97"/>
      <c r="U13" s="97"/>
      <c r="V13" s="97"/>
      <c r="W13" s="98"/>
      <c r="X13" s="96"/>
      <c r="Y13" s="97"/>
      <c r="Z13" s="97"/>
      <c r="AA13" s="98"/>
      <c r="AB13" s="96"/>
      <c r="AC13" s="97"/>
      <c r="AD13" s="97"/>
      <c r="AE13" s="98"/>
      <c r="AF13" s="83"/>
      <c r="AG13" s="74"/>
      <c r="AH13" s="74"/>
      <c r="AI13" s="74"/>
      <c r="AJ13" s="74"/>
      <c r="AK13" s="75"/>
      <c r="AL13" s="106"/>
      <c r="AM13" s="106"/>
      <c r="AN13" s="106"/>
      <c r="AO13" s="106"/>
      <c r="AP13" s="106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100" ht="24.95" customHeight="1" x14ac:dyDescent="0.25">
      <c r="A14" s="38">
        <v>5</v>
      </c>
      <c r="B14" s="83"/>
      <c r="C14" s="74"/>
      <c r="D14" s="74"/>
      <c r="E14" s="74"/>
      <c r="F14" s="74"/>
      <c r="G14" s="74"/>
      <c r="H14" s="74"/>
      <c r="I14" s="75"/>
      <c r="J14" s="45"/>
      <c r="K14" s="46"/>
      <c r="L14" s="49"/>
      <c r="M14" s="94"/>
      <c r="N14" s="95"/>
      <c r="O14" s="64" t="e">
        <f t="shared" si="0"/>
        <v>#NUM!</v>
      </c>
      <c r="P14" s="96"/>
      <c r="Q14" s="97"/>
      <c r="R14" s="98"/>
      <c r="S14" s="96"/>
      <c r="T14" s="97"/>
      <c r="U14" s="97"/>
      <c r="V14" s="97"/>
      <c r="W14" s="98"/>
      <c r="X14" s="96"/>
      <c r="Y14" s="97"/>
      <c r="Z14" s="97"/>
      <c r="AA14" s="98"/>
      <c r="AB14" s="96"/>
      <c r="AC14" s="97"/>
      <c r="AD14" s="97"/>
      <c r="AE14" s="98"/>
      <c r="AF14" s="83"/>
      <c r="AG14" s="74"/>
      <c r="AH14" s="74"/>
      <c r="AI14" s="74"/>
      <c r="AJ14" s="74"/>
      <c r="AK14" s="75"/>
      <c r="AL14" s="106"/>
      <c r="AM14" s="106"/>
      <c r="AN14" s="106"/>
      <c r="AO14" s="106"/>
      <c r="AP14" s="106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100" ht="24.95" customHeight="1" x14ac:dyDescent="0.25">
      <c r="A15" s="38">
        <v>6</v>
      </c>
      <c r="B15" s="83"/>
      <c r="C15" s="74"/>
      <c r="D15" s="74"/>
      <c r="E15" s="74"/>
      <c r="F15" s="74"/>
      <c r="G15" s="74"/>
      <c r="H15" s="74"/>
      <c r="I15" s="75"/>
      <c r="J15" s="45"/>
      <c r="K15" s="46"/>
      <c r="L15" s="49"/>
      <c r="M15" s="94"/>
      <c r="N15" s="95"/>
      <c r="O15" s="64" t="e">
        <f t="shared" si="0"/>
        <v>#NUM!</v>
      </c>
      <c r="P15" s="96"/>
      <c r="Q15" s="97"/>
      <c r="R15" s="98"/>
      <c r="S15" s="96"/>
      <c r="T15" s="97"/>
      <c r="U15" s="97"/>
      <c r="V15" s="97"/>
      <c r="W15" s="98"/>
      <c r="X15" s="96"/>
      <c r="Y15" s="97"/>
      <c r="Z15" s="97"/>
      <c r="AA15" s="98"/>
      <c r="AB15" s="96"/>
      <c r="AC15" s="97"/>
      <c r="AD15" s="97"/>
      <c r="AE15" s="98"/>
      <c r="AF15" s="83"/>
      <c r="AG15" s="74"/>
      <c r="AH15" s="74"/>
      <c r="AI15" s="74"/>
      <c r="AJ15" s="74"/>
      <c r="AK15" s="75"/>
      <c r="AL15" s="106"/>
      <c r="AM15" s="106"/>
      <c r="AN15" s="106"/>
      <c r="AO15" s="106"/>
      <c r="AP15" s="106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100" ht="24.95" customHeight="1" x14ac:dyDescent="0.25">
      <c r="A16" s="38">
        <v>7</v>
      </c>
      <c r="B16" s="83"/>
      <c r="C16" s="74"/>
      <c r="D16" s="74"/>
      <c r="E16" s="74"/>
      <c r="F16" s="74"/>
      <c r="G16" s="74"/>
      <c r="H16" s="74"/>
      <c r="I16" s="75"/>
      <c r="J16" s="45"/>
      <c r="K16" s="46"/>
      <c r="L16" s="49"/>
      <c r="M16" s="94"/>
      <c r="N16" s="95"/>
      <c r="O16" s="64" t="e">
        <f t="shared" si="0"/>
        <v>#NUM!</v>
      </c>
      <c r="P16" s="96"/>
      <c r="Q16" s="97"/>
      <c r="R16" s="98"/>
      <c r="S16" s="96"/>
      <c r="T16" s="97"/>
      <c r="U16" s="97"/>
      <c r="V16" s="97"/>
      <c r="W16" s="98"/>
      <c r="X16" s="96"/>
      <c r="Y16" s="97"/>
      <c r="Z16" s="97"/>
      <c r="AA16" s="98"/>
      <c r="AB16" s="96"/>
      <c r="AC16" s="97"/>
      <c r="AD16" s="97"/>
      <c r="AE16" s="98"/>
      <c r="AF16" s="83"/>
      <c r="AG16" s="74"/>
      <c r="AH16" s="74"/>
      <c r="AI16" s="74"/>
      <c r="AJ16" s="74"/>
      <c r="AK16" s="75"/>
      <c r="AL16" s="106"/>
      <c r="AM16" s="106"/>
      <c r="AN16" s="106"/>
      <c r="AO16" s="106"/>
      <c r="AP16" s="10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</row>
    <row r="17" spans="1:92" ht="24.95" customHeight="1" x14ac:dyDescent="0.25">
      <c r="A17" s="38">
        <v>8</v>
      </c>
      <c r="B17" s="83"/>
      <c r="C17" s="74"/>
      <c r="D17" s="74"/>
      <c r="E17" s="74"/>
      <c r="F17" s="74"/>
      <c r="G17" s="74"/>
      <c r="H17" s="74"/>
      <c r="I17" s="75"/>
      <c r="J17" s="45"/>
      <c r="K17" s="46"/>
      <c r="L17" s="49"/>
      <c r="M17" s="94"/>
      <c r="N17" s="95"/>
      <c r="O17" s="64" t="e">
        <f t="shared" si="0"/>
        <v>#NUM!</v>
      </c>
      <c r="P17" s="96"/>
      <c r="Q17" s="97"/>
      <c r="R17" s="98"/>
      <c r="S17" s="125"/>
      <c r="T17" s="97"/>
      <c r="U17" s="97"/>
      <c r="V17" s="97"/>
      <c r="W17" s="98"/>
      <c r="X17" s="96"/>
      <c r="Y17" s="97"/>
      <c r="Z17" s="97"/>
      <c r="AA17" s="98"/>
      <c r="AB17" s="96"/>
      <c r="AC17" s="97"/>
      <c r="AD17" s="97"/>
      <c r="AE17" s="98"/>
      <c r="AF17" s="83"/>
      <c r="AG17" s="74"/>
      <c r="AH17" s="74"/>
      <c r="AI17" s="74"/>
      <c r="AJ17" s="74"/>
      <c r="AK17" s="75"/>
      <c r="AL17" s="106"/>
      <c r="AM17" s="106"/>
      <c r="AN17" s="106"/>
      <c r="AO17" s="106"/>
      <c r="AP17" s="106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92" ht="24.95" customHeight="1" x14ac:dyDescent="0.25">
      <c r="A18" s="38">
        <v>9</v>
      </c>
      <c r="B18" s="83"/>
      <c r="C18" s="74"/>
      <c r="D18" s="74"/>
      <c r="E18" s="74"/>
      <c r="F18" s="74"/>
      <c r="G18" s="74"/>
      <c r="H18" s="74"/>
      <c r="I18" s="75"/>
      <c r="J18" s="45"/>
      <c r="K18" s="46"/>
      <c r="L18" s="49"/>
      <c r="M18" s="94"/>
      <c r="N18" s="95"/>
      <c r="O18" s="64" t="e">
        <f t="shared" si="0"/>
        <v>#NUM!</v>
      </c>
      <c r="P18" s="96"/>
      <c r="Q18" s="97"/>
      <c r="R18" s="98"/>
      <c r="S18" s="96"/>
      <c r="T18" s="97"/>
      <c r="U18" s="97"/>
      <c r="V18" s="97"/>
      <c r="W18" s="98"/>
      <c r="X18" s="96"/>
      <c r="Y18" s="97"/>
      <c r="Z18" s="97"/>
      <c r="AA18" s="98"/>
      <c r="AB18" s="96"/>
      <c r="AC18" s="97"/>
      <c r="AD18" s="97"/>
      <c r="AE18" s="98"/>
      <c r="AF18" s="83"/>
      <c r="AG18" s="74"/>
      <c r="AH18" s="74"/>
      <c r="AI18" s="74"/>
      <c r="AJ18" s="74"/>
      <c r="AK18" s="75"/>
      <c r="AL18" s="106"/>
      <c r="AM18" s="106"/>
      <c r="AN18" s="106"/>
      <c r="AO18" s="106"/>
      <c r="AP18" s="106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ht="24.95" customHeight="1" x14ac:dyDescent="0.25">
      <c r="A19" s="38">
        <v>10</v>
      </c>
      <c r="B19" s="83"/>
      <c r="C19" s="74"/>
      <c r="D19" s="74"/>
      <c r="E19" s="74"/>
      <c r="F19" s="74"/>
      <c r="G19" s="74"/>
      <c r="H19" s="74"/>
      <c r="I19" s="74"/>
      <c r="J19" s="45"/>
      <c r="K19" s="46"/>
      <c r="L19" s="49"/>
      <c r="M19" s="94"/>
      <c r="N19" s="94"/>
      <c r="O19" s="64" t="e">
        <f t="shared" si="0"/>
        <v>#NUM!</v>
      </c>
      <c r="P19" s="96"/>
      <c r="Q19" s="97"/>
      <c r="R19" s="98"/>
      <c r="S19" s="96"/>
      <c r="T19" s="97"/>
      <c r="U19" s="97"/>
      <c r="V19" s="97"/>
      <c r="W19" s="98"/>
      <c r="X19" s="96"/>
      <c r="Y19" s="97"/>
      <c r="Z19" s="97"/>
      <c r="AA19" s="98"/>
      <c r="AB19" s="96"/>
      <c r="AC19" s="97"/>
      <c r="AD19" s="97"/>
      <c r="AE19" s="98"/>
      <c r="AF19" s="75"/>
      <c r="AG19" s="105"/>
      <c r="AH19" s="105"/>
      <c r="AI19" s="105"/>
      <c r="AJ19" s="105"/>
      <c r="AK19" s="105"/>
      <c r="AL19" s="106"/>
      <c r="AM19" s="106"/>
      <c r="AN19" s="106"/>
      <c r="AO19" s="106"/>
      <c r="AP19" s="106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ht="24.95" customHeight="1" x14ac:dyDescent="0.25">
      <c r="A20" s="38">
        <v>11</v>
      </c>
      <c r="B20" s="83"/>
      <c r="C20" s="74"/>
      <c r="D20" s="74"/>
      <c r="E20" s="74"/>
      <c r="F20" s="74"/>
      <c r="G20" s="74"/>
      <c r="H20" s="74"/>
      <c r="I20" s="74"/>
      <c r="J20" s="45"/>
      <c r="K20" s="46"/>
      <c r="L20" s="49"/>
      <c r="M20" s="94"/>
      <c r="N20" s="94"/>
      <c r="O20" s="64" t="e">
        <f t="shared" si="0"/>
        <v>#NUM!</v>
      </c>
      <c r="P20" s="96"/>
      <c r="Q20" s="97"/>
      <c r="R20" s="98"/>
      <c r="S20" s="96"/>
      <c r="T20" s="97"/>
      <c r="U20" s="97"/>
      <c r="V20" s="97"/>
      <c r="W20" s="98"/>
      <c r="X20" s="96"/>
      <c r="Y20" s="97"/>
      <c r="Z20" s="97"/>
      <c r="AA20" s="98"/>
      <c r="AB20" s="96"/>
      <c r="AC20" s="97"/>
      <c r="AD20" s="97"/>
      <c r="AE20" s="98"/>
      <c r="AF20" s="75"/>
      <c r="AG20" s="105"/>
      <c r="AH20" s="105"/>
      <c r="AI20" s="105"/>
      <c r="AJ20" s="105"/>
      <c r="AK20" s="105"/>
      <c r="AL20" s="106"/>
      <c r="AM20" s="106"/>
      <c r="AN20" s="106"/>
      <c r="AO20" s="106"/>
      <c r="AP20" s="106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ht="24.95" customHeight="1" x14ac:dyDescent="0.25">
      <c r="A21" s="38">
        <v>12</v>
      </c>
      <c r="B21" s="83"/>
      <c r="C21" s="74"/>
      <c r="D21" s="74"/>
      <c r="E21" s="74"/>
      <c r="F21" s="74"/>
      <c r="G21" s="74"/>
      <c r="H21" s="74"/>
      <c r="I21" s="74"/>
      <c r="J21" s="45"/>
      <c r="K21" s="46"/>
      <c r="L21" s="49"/>
      <c r="M21" s="94"/>
      <c r="N21" s="94"/>
      <c r="O21" s="64" t="e">
        <f t="shared" si="0"/>
        <v>#NUM!</v>
      </c>
      <c r="P21" s="96"/>
      <c r="Q21" s="97"/>
      <c r="R21" s="98"/>
      <c r="S21" s="96"/>
      <c r="T21" s="97"/>
      <c r="U21" s="97"/>
      <c r="V21" s="97"/>
      <c r="W21" s="98"/>
      <c r="X21" s="96"/>
      <c r="Y21" s="97"/>
      <c r="Z21" s="97"/>
      <c r="AA21" s="98"/>
      <c r="AB21" s="96"/>
      <c r="AC21" s="97"/>
      <c r="AD21" s="97"/>
      <c r="AE21" s="98"/>
      <c r="AF21" s="75"/>
      <c r="AG21" s="105"/>
      <c r="AH21" s="105"/>
      <c r="AI21" s="105"/>
      <c r="AJ21" s="105"/>
      <c r="AK21" s="105"/>
      <c r="AL21" s="106"/>
      <c r="AM21" s="106"/>
      <c r="AN21" s="106"/>
      <c r="AO21" s="106"/>
      <c r="AP21" s="106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ht="24.95" customHeight="1" x14ac:dyDescent="0.25">
      <c r="A22" s="38">
        <v>13</v>
      </c>
      <c r="B22" s="83"/>
      <c r="C22" s="74"/>
      <c r="D22" s="74"/>
      <c r="E22" s="74"/>
      <c r="F22" s="74"/>
      <c r="G22" s="74"/>
      <c r="H22" s="74"/>
      <c r="I22" s="75"/>
      <c r="J22" s="45"/>
      <c r="K22" s="48"/>
      <c r="L22" s="50"/>
      <c r="M22" s="94"/>
      <c r="N22" s="95"/>
      <c r="O22" s="64" t="e">
        <f t="shared" si="0"/>
        <v>#NUM!</v>
      </c>
      <c r="P22" s="96"/>
      <c r="Q22" s="97"/>
      <c r="R22" s="98"/>
      <c r="S22" s="96"/>
      <c r="T22" s="97"/>
      <c r="U22" s="97"/>
      <c r="V22" s="97"/>
      <c r="W22" s="98"/>
      <c r="X22" s="96"/>
      <c r="Y22" s="97"/>
      <c r="Z22" s="97"/>
      <c r="AA22" s="98"/>
      <c r="AB22" s="96"/>
      <c r="AC22" s="97"/>
      <c r="AD22" s="97"/>
      <c r="AE22" s="98"/>
      <c r="AF22" s="83"/>
      <c r="AG22" s="74"/>
      <c r="AH22" s="74"/>
      <c r="AI22" s="74"/>
      <c r="AJ22" s="74"/>
      <c r="AK22" s="75"/>
      <c r="AL22" s="106"/>
      <c r="AM22" s="106"/>
      <c r="AN22" s="106"/>
      <c r="AO22" s="106"/>
      <c r="AP22" s="106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ht="24.95" customHeight="1" x14ac:dyDescent="0.25">
      <c r="A23" s="38">
        <v>14</v>
      </c>
      <c r="B23" s="83"/>
      <c r="C23" s="74"/>
      <c r="D23" s="74"/>
      <c r="E23" s="74"/>
      <c r="F23" s="74"/>
      <c r="G23" s="74"/>
      <c r="H23" s="74"/>
      <c r="I23" s="75"/>
      <c r="J23" s="45"/>
      <c r="K23" s="46"/>
      <c r="L23" s="49"/>
      <c r="M23" s="94"/>
      <c r="N23" s="95"/>
      <c r="O23" s="64" t="e">
        <f t="shared" si="0"/>
        <v>#NUM!</v>
      </c>
      <c r="P23" s="96"/>
      <c r="Q23" s="97"/>
      <c r="R23" s="98"/>
      <c r="S23" s="96"/>
      <c r="T23" s="97"/>
      <c r="U23" s="97"/>
      <c r="V23" s="97"/>
      <c r="W23" s="98"/>
      <c r="X23" s="96"/>
      <c r="Y23" s="97"/>
      <c r="Z23" s="97"/>
      <c r="AA23" s="98"/>
      <c r="AB23" s="96"/>
      <c r="AC23" s="97"/>
      <c r="AD23" s="97"/>
      <c r="AE23" s="98"/>
      <c r="AF23" s="83"/>
      <c r="AG23" s="74"/>
      <c r="AH23" s="74"/>
      <c r="AI23" s="74"/>
      <c r="AJ23" s="74"/>
      <c r="AK23" s="75"/>
      <c r="AL23" s="106"/>
      <c r="AM23" s="106"/>
      <c r="AN23" s="106"/>
      <c r="AO23" s="106"/>
      <c r="AP23" s="106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ht="24.95" customHeight="1" x14ac:dyDescent="0.25">
      <c r="A24" s="38">
        <v>15</v>
      </c>
      <c r="B24" s="83"/>
      <c r="C24" s="74"/>
      <c r="D24" s="74"/>
      <c r="E24" s="74"/>
      <c r="F24" s="74"/>
      <c r="G24" s="74"/>
      <c r="H24" s="74"/>
      <c r="I24" s="75"/>
      <c r="J24" s="45"/>
      <c r="K24" s="46"/>
      <c r="L24" s="49"/>
      <c r="M24" s="94"/>
      <c r="N24" s="95"/>
      <c r="O24" s="64" t="e">
        <f t="shared" si="0"/>
        <v>#NUM!</v>
      </c>
      <c r="P24" s="96"/>
      <c r="Q24" s="97"/>
      <c r="R24" s="98"/>
      <c r="S24" s="96"/>
      <c r="T24" s="97"/>
      <c r="U24" s="97"/>
      <c r="V24" s="97"/>
      <c r="W24" s="98"/>
      <c r="X24" s="96"/>
      <c r="Y24" s="97"/>
      <c r="Z24" s="97"/>
      <c r="AA24" s="98"/>
      <c r="AB24" s="96"/>
      <c r="AC24" s="97"/>
      <c r="AD24" s="97"/>
      <c r="AE24" s="98"/>
      <c r="AF24" s="83"/>
      <c r="AG24" s="74"/>
      <c r="AH24" s="74"/>
      <c r="AI24" s="74"/>
      <c r="AJ24" s="74"/>
      <c r="AK24" s="75"/>
      <c r="AL24" s="106"/>
      <c r="AM24" s="106"/>
      <c r="AN24" s="106"/>
      <c r="AO24" s="106"/>
      <c r="AP24" s="106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ht="24.95" customHeight="1" x14ac:dyDescent="0.25">
      <c r="A25" s="39">
        <v>16</v>
      </c>
      <c r="B25" s="83"/>
      <c r="C25" s="74"/>
      <c r="D25" s="74"/>
      <c r="E25" s="74"/>
      <c r="F25" s="74"/>
      <c r="G25" s="74"/>
      <c r="H25" s="74"/>
      <c r="I25" s="75"/>
      <c r="J25" s="47"/>
      <c r="K25" s="46"/>
      <c r="L25" s="49"/>
      <c r="M25" s="94"/>
      <c r="N25" s="95"/>
      <c r="O25" s="64" t="e">
        <f t="shared" si="0"/>
        <v>#NUM!</v>
      </c>
      <c r="P25" s="96"/>
      <c r="Q25" s="97"/>
      <c r="R25" s="98"/>
      <c r="S25" s="96"/>
      <c r="T25" s="97"/>
      <c r="U25" s="97"/>
      <c r="V25" s="97"/>
      <c r="W25" s="98"/>
      <c r="X25" s="104"/>
      <c r="Y25" s="104"/>
      <c r="Z25" s="104"/>
      <c r="AA25" s="104"/>
      <c r="AB25" s="104"/>
      <c r="AC25" s="104"/>
      <c r="AD25" s="104"/>
      <c r="AE25" s="104"/>
      <c r="AF25" s="83"/>
      <c r="AG25" s="74"/>
      <c r="AH25" s="74"/>
      <c r="AI25" s="74"/>
      <c r="AJ25" s="74"/>
      <c r="AK25" s="75"/>
      <c r="AL25" s="106"/>
      <c r="AM25" s="106"/>
      <c r="AN25" s="106"/>
      <c r="AO25" s="106"/>
      <c r="AP25" s="106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customFormat="1" ht="9.9499999999999993" customHeight="1" x14ac:dyDescent="0.25">
      <c r="A26" s="37"/>
      <c r="O26" s="59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92" ht="24.95" hidden="1" customHeight="1" outlineLevel="1" x14ac:dyDescent="0.25">
      <c r="A27" s="39">
        <v>17</v>
      </c>
      <c r="B27" s="83"/>
      <c r="C27" s="74"/>
      <c r="D27" s="74"/>
      <c r="E27" s="74"/>
      <c r="F27" s="74"/>
      <c r="G27" s="74"/>
      <c r="H27" s="74"/>
      <c r="I27" s="75"/>
      <c r="J27" s="47"/>
      <c r="K27" s="46"/>
      <c r="L27" s="49"/>
      <c r="M27" s="94"/>
      <c r="N27" s="95"/>
      <c r="O27" s="60" t="e">
        <f t="shared" ref="O27:O45" si="1">ROUNDDOWN(DAYS360(DATE(M27,L27,K27),DATE($AN$5,$AL$5,$AJ$5))/360,0)</f>
        <v>#NUM!</v>
      </c>
      <c r="P27" s="96"/>
      <c r="Q27" s="97"/>
      <c r="R27" s="98"/>
      <c r="S27" s="96"/>
      <c r="T27" s="97"/>
      <c r="U27" s="97"/>
      <c r="V27" s="97"/>
      <c r="W27" s="98"/>
      <c r="X27" s="104"/>
      <c r="Y27" s="104"/>
      <c r="Z27" s="104"/>
      <c r="AA27" s="104"/>
      <c r="AB27" s="104"/>
      <c r="AC27" s="104"/>
      <c r="AD27" s="104"/>
      <c r="AE27" s="104"/>
      <c r="AF27" s="83"/>
      <c r="AG27" s="74"/>
      <c r="AH27" s="74"/>
      <c r="AI27" s="74"/>
      <c r="AJ27" s="74"/>
      <c r="AK27" s="75"/>
      <c r="AL27" s="106"/>
      <c r="AM27" s="106"/>
      <c r="AN27" s="106"/>
      <c r="AO27" s="106"/>
      <c r="AP27" s="106"/>
    </row>
    <row r="28" spans="1:92" ht="24.95" hidden="1" customHeight="1" outlineLevel="1" x14ac:dyDescent="0.25">
      <c r="A28" s="38">
        <v>18</v>
      </c>
      <c r="B28" s="83"/>
      <c r="C28" s="74"/>
      <c r="D28" s="74"/>
      <c r="E28" s="74"/>
      <c r="F28" s="74"/>
      <c r="G28" s="74"/>
      <c r="H28" s="74"/>
      <c r="I28" s="75"/>
      <c r="J28" s="45"/>
      <c r="K28" s="46"/>
      <c r="L28" s="49"/>
      <c r="M28" s="94"/>
      <c r="N28" s="95"/>
      <c r="O28" s="60" t="e">
        <f t="shared" si="1"/>
        <v>#NUM!</v>
      </c>
      <c r="P28" s="96"/>
      <c r="Q28" s="97"/>
      <c r="R28" s="98"/>
      <c r="S28" s="96"/>
      <c r="T28" s="97"/>
      <c r="U28" s="97"/>
      <c r="V28" s="97"/>
      <c r="W28" s="98"/>
      <c r="X28" s="104"/>
      <c r="Y28" s="104"/>
      <c r="Z28" s="104"/>
      <c r="AA28" s="104"/>
      <c r="AB28" s="104"/>
      <c r="AC28" s="104"/>
      <c r="AD28" s="104"/>
      <c r="AE28" s="104"/>
      <c r="AF28" s="83"/>
      <c r="AG28" s="74"/>
      <c r="AH28" s="74"/>
      <c r="AI28" s="74"/>
      <c r="AJ28" s="74"/>
      <c r="AK28" s="75"/>
      <c r="AL28" s="106"/>
      <c r="AM28" s="106"/>
      <c r="AN28" s="106"/>
      <c r="AO28" s="106"/>
      <c r="AP28" s="106"/>
    </row>
    <row r="29" spans="1:92" ht="24.95" hidden="1" customHeight="1" outlineLevel="1" x14ac:dyDescent="0.25">
      <c r="A29" s="38">
        <v>19</v>
      </c>
      <c r="B29" s="83"/>
      <c r="C29" s="74"/>
      <c r="D29" s="74"/>
      <c r="E29" s="74"/>
      <c r="F29" s="74"/>
      <c r="G29" s="74"/>
      <c r="H29" s="74"/>
      <c r="I29" s="75"/>
      <c r="J29" s="45"/>
      <c r="K29" s="46"/>
      <c r="L29" s="49"/>
      <c r="M29" s="94"/>
      <c r="N29" s="95"/>
      <c r="O29" s="60" t="e">
        <f t="shared" si="1"/>
        <v>#NUM!</v>
      </c>
      <c r="P29" s="96"/>
      <c r="Q29" s="97"/>
      <c r="R29" s="98"/>
      <c r="S29" s="96"/>
      <c r="T29" s="97"/>
      <c r="U29" s="97"/>
      <c r="V29" s="97"/>
      <c r="W29" s="98"/>
      <c r="X29" s="104"/>
      <c r="Y29" s="104"/>
      <c r="Z29" s="104"/>
      <c r="AA29" s="104"/>
      <c r="AB29" s="104"/>
      <c r="AC29" s="104"/>
      <c r="AD29" s="104"/>
      <c r="AE29" s="104"/>
      <c r="AF29" s="83"/>
      <c r="AG29" s="74"/>
      <c r="AH29" s="74"/>
      <c r="AI29" s="74"/>
      <c r="AJ29" s="74"/>
      <c r="AK29" s="75"/>
      <c r="AL29" s="106"/>
      <c r="AM29" s="106"/>
      <c r="AN29" s="106"/>
      <c r="AO29" s="106"/>
      <c r="AP29" s="106"/>
    </row>
    <row r="30" spans="1:92" ht="24.95" hidden="1" customHeight="1" outlineLevel="1" x14ac:dyDescent="0.25">
      <c r="A30" s="38">
        <v>20</v>
      </c>
      <c r="B30" s="83"/>
      <c r="C30" s="74"/>
      <c r="D30" s="74"/>
      <c r="E30" s="74"/>
      <c r="F30" s="74"/>
      <c r="G30" s="74"/>
      <c r="H30" s="74"/>
      <c r="I30" s="75"/>
      <c r="J30" s="45"/>
      <c r="K30" s="46"/>
      <c r="L30" s="49"/>
      <c r="M30" s="94"/>
      <c r="N30" s="95"/>
      <c r="O30" s="60" t="e">
        <f t="shared" si="1"/>
        <v>#NUM!</v>
      </c>
      <c r="P30" s="96"/>
      <c r="Q30" s="97"/>
      <c r="R30" s="98"/>
      <c r="S30" s="96"/>
      <c r="T30" s="97"/>
      <c r="U30" s="97"/>
      <c r="V30" s="97"/>
      <c r="W30" s="98"/>
      <c r="X30" s="104"/>
      <c r="Y30" s="104"/>
      <c r="Z30" s="104"/>
      <c r="AA30" s="104"/>
      <c r="AB30" s="104"/>
      <c r="AC30" s="104"/>
      <c r="AD30" s="104"/>
      <c r="AE30" s="104"/>
      <c r="AF30" s="83"/>
      <c r="AG30" s="74"/>
      <c r="AH30" s="74"/>
      <c r="AI30" s="74"/>
      <c r="AJ30" s="74"/>
      <c r="AK30" s="75"/>
      <c r="AL30" s="106"/>
      <c r="AM30" s="106"/>
      <c r="AN30" s="106"/>
      <c r="AO30" s="106"/>
      <c r="AP30" s="106"/>
    </row>
    <row r="31" spans="1:92" ht="24.95" hidden="1" customHeight="1" outlineLevel="1" x14ac:dyDescent="0.25">
      <c r="A31" s="38">
        <v>21</v>
      </c>
      <c r="B31" s="83"/>
      <c r="C31" s="74"/>
      <c r="D31" s="74"/>
      <c r="E31" s="74"/>
      <c r="F31" s="74"/>
      <c r="G31" s="74"/>
      <c r="H31" s="74"/>
      <c r="I31" s="75"/>
      <c r="J31" s="45"/>
      <c r="K31" s="46"/>
      <c r="L31" s="49"/>
      <c r="M31" s="94"/>
      <c r="N31" s="95"/>
      <c r="O31" s="60" t="e">
        <f t="shared" si="1"/>
        <v>#NUM!</v>
      </c>
      <c r="P31" s="96"/>
      <c r="Q31" s="97"/>
      <c r="R31" s="98"/>
      <c r="S31" s="96"/>
      <c r="T31" s="97"/>
      <c r="U31" s="97"/>
      <c r="V31" s="97"/>
      <c r="W31" s="98"/>
      <c r="X31" s="104"/>
      <c r="Y31" s="104"/>
      <c r="Z31" s="104"/>
      <c r="AA31" s="104"/>
      <c r="AB31" s="104"/>
      <c r="AC31" s="104"/>
      <c r="AD31" s="104"/>
      <c r="AE31" s="104"/>
      <c r="AF31" s="83"/>
      <c r="AG31" s="74"/>
      <c r="AH31" s="74"/>
      <c r="AI31" s="74"/>
      <c r="AJ31" s="74"/>
      <c r="AK31" s="75"/>
      <c r="AL31" s="106"/>
      <c r="AM31" s="106"/>
      <c r="AN31" s="106"/>
      <c r="AO31" s="106"/>
      <c r="AP31" s="106"/>
    </row>
    <row r="32" spans="1:92" ht="24.95" hidden="1" customHeight="1" outlineLevel="1" x14ac:dyDescent="0.25">
      <c r="A32" s="38">
        <v>22</v>
      </c>
      <c r="B32" s="83"/>
      <c r="C32" s="74"/>
      <c r="D32" s="74"/>
      <c r="E32" s="74"/>
      <c r="F32" s="74"/>
      <c r="G32" s="74"/>
      <c r="H32" s="74"/>
      <c r="I32" s="74"/>
      <c r="J32" s="45"/>
      <c r="K32" s="46"/>
      <c r="L32" s="49"/>
      <c r="M32" s="94"/>
      <c r="N32" s="94"/>
      <c r="O32" s="60" t="e">
        <f t="shared" si="1"/>
        <v>#NUM!</v>
      </c>
      <c r="P32" s="96"/>
      <c r="Q32" s="97"/>
      <c r="R32" s="98"/>
      <c r="S32" s="96"/>
      <c r="T32" s="97"/>
      <c r="U32" s="97"/>
      <c r="V32" s="97"/>
      <c r="W32" s="98"/>
      <c r="X32" s="104"/>
      <c r="Y32" s="104"/>
      <c r="Z32" s="104"/>
      <c r="AA32" s="104"/>
      <c r="AB32" s="104"/>
      <c r="AC32" s="104"/>
      <c r="AD32" s="104"/>
      <c r="AE32" s="104"/>
      <c r="AF32" s="83"/>
      <c r="AG32" s="74"/>
      <c r="AH32" s="74"/>
      <c r="AI32" s="74"/>
      <c r="AJ32" s="74"/>
      <c r="AK32" s="75"/>
      <c r="AL32" s="106"/>
      <c r="AM32" s="106"/>
      <c r="AN32" s="106"/>
      <c r="AO32" s="106"/>
      <c r="AP32" s="106"/>
    </row>
    <row r="33" spans="1:42" ht="24.95" hidden="1" customHeight="1" outlineLevel="1" x14ac:dyDescent="0.25">
      <c r="A33" s="38">
        <v>23</v>
      </c>
      <c r="B33" s="83"/>
      <c r="C33" s="74"/>
      <c r="D33" s="74"/>
      <c r="E33" s="74"/>
      <c r="F33" s="74"/>
      <c r="G33" s="74"/>
      <c r="H33" s="74"/>
      <c r="I33" s="74"/>
      <c r="J33" s="45"/>
      <c r="K33" s="46"/>
      <c r="L33" s="49"/>
      <c r="M33" s="94"/>
      <c r="N33" s="94"/>
      <c r="O33" s="60" t="e">
        <f t="shared" si="1"/>
        <v>#NUM!</v>
      </c>
      <c r="P33" s="96"/>
      <c r="Q33" s="97"/>
      <c r="R33" s="98"/>
      <c r="S33" s="96"/>
      <c r="T33" s="97"/>
      <c r="U33" s="97"/>
      <c r="V33" s="97"/>
      <c r="W33" s="98"/>
      <c r="X33" s="104"/>
      <c r="Y33" s="104"/>
      <c r="Z33" s="104"/>
      <c r="AA33" s="104"/>
      <c r="AB33" s="104"/>
      <c r="AC33" s="104"/>
      <c r="AD33" s="104"/>
      <c r="AE33" s="104"/>
      <c r="AF33" s="83"/>
      <c r="AG33" s="74"/>
      <c r="AH33" s="74"/>
      <c r="AI33" s="74"/>
      <c r="AJ33" s="74"/>
      <c r="AK33" s="75"/>
      <c r="AL33" s="106"/>
      <c r="AM33" s="106"/>
      <c r="AN33" s="106"/>
      <c r="AO33" s="106"/>
      <c r="AP33" s="106"/>
    </row>
    <row r="34" spans="1:42" ht="24.95" hidden="1" customHeight="1" outlineLevel="1" x14ac:dyDescent="0.25">
      <c r="A34" s="38">
        <v>24</v>
      </c>
      <c r="B34" s="83"/>
      <c r="C34" s="74"/>
      <c r="D34" s="74"/>
      <c r="E34" s="74"/>
      <c r="F34" s="74"/>
      <c r="G34" s="74"/>
      <c r="H34" s="74"/>
      <c r="I34" s="74"/>
      <c r="J34" s="45"/>
      <c r="K34" s="46"/>
      <c r="L34" s="49"/>
      <c r="M34" s="94"/>
      <c r="N34" s="94"/>
      <c r="O34" s="60" t="e">
        <f t="shared" si="1"/>
        <v>#NUM!</v>
      </c>
      <c r="P34" s="96"/>
      <c r="Q34" s="97"/>
      <c r="R34" s="98"/>
      <c r="S34" s="96"/>
      <c r="T34" s="97"/>
      <c r="U34" s="97"/>
      <c r="V34" s="97"/>
      <c r="W34" s="98"/>
      <c r="X34" s="104"/>
      <c r="Y34" s="104"/>
      <c r="Z34" s="104"/>
      <c r="AA34" s="104"/>
      <c r="AB34" s="104"/>
      <c r="AC34" s="104"/>
      <c r="AD34" s="104"/>
      <c r="AE34" s="104"/>
      <c r="AF34" s="83"/>
      <c r="AG34" s="74"/>
      <c r="AH34" s="74"/>
      <c r="AI34" s="74"/>
      <c r="AJ34" s="74"/>
      <c r="AK34" s="75"/>
      <c r="AL34" s="106"/>
      <c r="AM34" s="106"/>
      <c r="AN34" s="106"/>
      <c r="AO34" s="106"/>
      <c r="AP34" s="106"/>
    </row>
    <row r="35" spans="1:42" ht="24.95" hidden="1" customHeight="1" outlineLevel="1" x14ac:dyDescent="0.25">
      <c r="A35" s="38">
        <v>25</v>
      </c>
      <c r="B35" s="83"/>
      <c r="C35" s="74"/>
      <c r="D35" s="74"/>
      <c r="E35" s="74"/>
      <c r="F35" s="74"/>
      <c r="G35" s="74"/>
      <c r="H35" s="74"/>
      <c r="I35" s="74"/>
      <c r="J35" s="45"/>
      <c r="K35" s="46"/>
      <c r="L35" s="49"/>
      <c r="M35" s="94"/>
      <c r="N35" s="94"/>
      <c r="O35" s="64" t="e">
        <f t="shared" si="1"/>
        <v>#NUM!</v>
      </c>
      <c r="P35" s="96"/>
      <c r="Q35" s="97"/>
      <c r="R35" s="98"/>
      <c r="S35" s="96"/>
      <c r="T35" s="97"/>
      <c r="U35" s="97"/>
      <c r="V35" s="97"/>
      <c r="W35" s="98"/>
      <c r="X35" s="104"/>
      <c r="Y35" s="104"/>
      <c r="Z35" s="104"/>
      <c r="AA35" s="104"/>
      <c r="AB35" s="104"/>
      <c r="AC35" s="104"/>
      <c r="AD35" s="104"/>
      <c r="AE35" s="104"/>
      <c r="AF35" s="83"/>
      <c r="AG35" s="74"/>
      <c r="AH35" s="74"/>
      <c r="AI35" s="74"/>
      <c r="AJ35" s="74"/>
      <c r="AK35" s="75"/>
      <c r="AL35" s="106"/>
      <c r="AM35" s="106"/>
      <c r="AN35" s="106"/>
      <c r="AO35" s="106"/>
      <c r="AP35" s="106"/>
    </row>
    <row r="36" spans="1:42" ht="24.95" hidden="1" customHeight="1" outlineLevel="1" x14ac:dyDescent="0.25">
      <c r="A36" s="38">
        <v>26</v>
      </c>
      <c r="B36" s="83"/>
      <c r="C36" s="74"/>
      <c r="D36" s="74"/>
      <c r="E36" s="74"/>
      <c r="F36" s="74"/>
      <c r="G36" s="74"/>
      <c r="H36" s="74"/>
      <c r="I36" s="74"/>
      <c r="J36" s="45"/>
      <c r="K36" s="46"/>
      <c r="L36" s="49"/>
      <c r="M36" s="94"/>
      <c r="N36" s="94"/>
      <c r="O36" s="64" t="e">
        <f t="shared" si="1"/>
        <v>#NUM!</v>
      </c>
      <c r="P36" s="96"/>
      <c r="Q36" s="97"/>
      <c r="R36" s="98"/>
      <c r="S36" s="96"/>
      <c r="T36" s="97"/>
      <c r="U36" s="97"/>
      <c r="V36" s="97"/>
      <c r="W36" s="98"/>
      <c r="X36" s="104"/>
      <c r="Y36" s="104"/>
      <c r="Z36" s="104"/>
      <c r="AA36" s="104"/>
      <c r="AB36" s="104"/>
      <c r="AC36" s="104"/>
      <c r="AD36" s="104"/>
      <c r="AE36" s="104"/>
      <c r="AF36" s="83"/>
      <c r="AG36" s="74"/>
      <c r="AH36" s="74"/>
      <c r="AI36" s="74"/>
      <c r="AJ36" s="74"/>
      <c r="AK36" s="75"/>
      <c r="AL36" s="106"/>
      <c r="AM36" s="106"/>
      <c r="AN36" s="106"/>
      <c r="AO36" s="106"/>
      <c r="AP36" s="106"/>
    </row>
    <row r="37" spans="1:42" ht="24.95" hidden="1" customHeight="1" outlineLevel="1" x14ac:dyDescent="0.25">
      <c r="A37" s="38">
        <v>27</v>
      </c>
      <c r="B37" s="83"/>
      <c r="C37" s="74"/>
      <c r="D37" s="74"/>
      <c r="E37" s="74"/>
      <c r="F37" s="74"/>
      <c r="G37" s="74"/>
      <c r="H37" s="74"/>
      <c r="I37" s="74"/>
      <c r="J37" s="45"/>
      <c r="K37" s="46"/>
      <c r="L37" s="49"/>
      <c r="M37" s="94"/>
      <c r="N37" s="94"/>
      <c r="O37" s="64" t="e">
        <f t="shared" si="1"/>
        <v>#NUM!</v>
      </c>
      <c r="P37" s="96"/>
      <c r="Q37" s="97"/>
      <c r="R37" s="98"/>
      <c r="S37" s="96"/>
      <c r="T37" s="97"/>
      <c r="U37" s="97"/>
      <c r="V37" s="97"/>
      <c r="W37" s="98"/>
      <c r="X37" s="104"/>
      <c r="Y37" s="104"/>
      <c r="Z37" s="104"/>
      <c r="AA37" s="104"/>
      <c r="AB37" s="104"/>
      <c r="AC37" s="104"/>
      <c r="AD37" s="104"/>
      <c r="AE37" s="104"/>
      <c r="AF37" s="83"/>
      <c r="AG37" s="74"/>
      <c r="AH37" s="74"/>
      <c r="AI37" s="74"/>
      <c r="AJ37" s="74"/>
      <c r="AK37" s="75"/>
      <c r="AL37" s="106"/>
      <c r="AM37" s="106"/>
      <c r="AN37" s="106"/>
      <c r="AO37" s="106"/>
      <c r="AP37" s="106"/>
    </row>
    <row r="38" spans="1:42" ht="24.95" hidden="1" customHeight="1" outlineLevel="1" x14ac:dyDescent="0.25">
      <c r="A38" s="38">
        <v>28</v>
      </c>
      <c r="B38" s="83"/>
      <c r="C38" s="74"/>
      <c r="D38" s="74"/>
      <c r="E38" s="74"/>
      <c r="F38" s="74"/>
      <c r="G38" s="74"/>
      <c r="H38" s="74"/>
      <c r="I38" s="74"/>
      <c r="J38" s="45"/>
      <c r="K38" s="48"/>
      <c r="L38" s="50"/>
      <c r="M38" s="94"/>
      <c r="N38" s="94"/>
      <c r="O38" s="64" t="e">
        <f t="shared" si="1"/>
        <v>#NUM!</v>
      </c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83"/>
      <c r="AG38" s="74"/>
      <c r="AH38" s="74"/>
      <c r="AI38" s="74"/>
      <c r="AJ38" s="74"/>
      <c r="AK38" s="75"/>
      <c r="AL38" s="106"/>
      <c r="AM38" s="106"/>
      <c r="AN38" s="106"/>
      <c r="AO38" s="106"/>
      <c r="AP38" s="106"/>
    </row>
    <row r="39" spans="1:42" ht="24.95" hidden="1" customHeight="1" outlineLevel="1" x14ac:dyDescent="0.25">
      <c r="A39" s="38">
        <v>29</v>
      </c>
      <c r="B39" s="83"/>
      <c r="C39" s="74"/>
      <c r="D39" s="74"/>
      <c r="E39" s="74"/>
      <c r="F39" s="74"/>
      <c r="G39" s="74"/>
      <c r="H39" s="74"/>
      <c r="I39" s="74"/>
      <c r="J39" s="45"/>
      <c r="K39" s="46"/>
      <c r="L39" s="49"/>
      <c r="M39" s="94"/>
      <c r="N39" s="94"/>
      <c r="O39" s="60" t="e">
        <f t="shared" si="1"/>
        <v>#NUM!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75"/>
      <c r="AG39" s="105"/>
      <c r="AH39" s="105"/>
      <c r="AI39" s="105"/>
      <c r="AJ39" s="105"/>
      <c r="AK39" s="105"/>
      <c r="AL39" s="106"/>
      <c r="AM39" s="106"/>
      <c r="AN39" s="106"/>
      <c r="AO39" s="106"/>
      <c r="AP39" s="106"/>
    </row>
    <row r="40" spans="1:42" ht="24.95" hidden="1" customHeight="1" outlineLevel="1" x14ac:dyDescent="0.25">
      <c r="A40" s="38">
        <v>30</v>
      </c>
      <c r="B40" s="83"/>
      <c r="C40" s="74"/>
      <c r="D40" s="74"/>
      <c r="E40" s="74"/>
      <c r="F40" s="74"/>
      <c r="G40" s="74"/>
      <c r="H40" s="74"/>
      <c r="I40" s="74"/>
      <c r="J40" s="45"/>
      <c r="K40" s="46"/>
      <c r="L40" s="49"/>
      <c r="M40" s="94"/>
      <c r="N40" s="95"/>
      <c r="O40" s="64" t="e">
        <f t="shared" si="1"/>
        <v>#NUM!</v>
      </c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75"/>
      <c r="AG40" s="105"/>
      <c r="AH40" s="105"/>
      <c r="AI40" s="105"/>
      <c r="AJ40" s="105"/>
      <c r="AK40" s="105"/>
      <c r="AL40" s="76"/>
      <c r="AM40" s="77"/>
      <c r="AN40" s="77"/>
      <c r="AO40" s="77"/>
      <c r="AP40" s="78"/>
    </row>
    <row r="41" spans="1:42" ht="24.95" hidden="1" customHeight="1" outlineLevel="1" x14ac:dyDescent="0.25">
      <c r="A41" s="38">
        <v>31</v>
      </c>
      <c r="B41" s="83"/>
      <c r="C41" s="74"/>
      <c r="D41" s="74"/>
      <c r="E41" s="74"/>
      <c r="F41" s="74"/>
      <c r="G41" s="74"/>
      <c r="H41" s="74"/>
      <c r="I41" s="74"/>
      <c r="J41" s="45"/>
      <c r="K41" s="46"/>
      <c r="L41" s="49"/>
      <c r="M41" s="94"/>
      <c r="N41" s="95"/>
      <c r="O41" s="64" t="e">
        <f t="shared" si="1"/>
        <v>#NUM!</v>
      </c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75"/>
      <c r="AG41" s="105"/>
      <c r="AH41" s="105"/>
      <c r="AI41" s="105"/>
      <c r="AJ41" s="105"/>
      <c r="AK41" s="105"/>
      <c r="AL41" s="76"/>
      <c r="AM41" s="77"/>
      <c r="AN41" s="77"/>
      <c r="AO41" s="77"/>
      <c r="AP41" s="78"/>
    </row>
    <row r="42" spans="1:42" ht="24.95" hidden="1" customHeight="1" outlineLevel="1" x14ac:dyDescent="0.25">
      <c r="A42" s="38">
        <v>32</v>
      </c>
      <c r="B42" s="83"/>
      <c r="C42" s="74"/>
      <c r="D42" s="74"/>
      <c r="E42" s="74"/>
      <c r="F42" s="74"/>
      <c r="G42" s="74"/>
      <c r="H42" s="74"/>
      <c r="I42" s="74"/>
      <c r="J42" s="45"/>
      <c r="K42" s="46"/>
      <c r="L42" s="49"/>
      <c r="M42" s="94"/>
      <c r="N42" s="95"/>
      <c r="O42" s="64" t="e">
        <f t="shared" si="1"/>
        <v>#NUM!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75"/>
      <c r="AG42" s="105"/>
      <c r="AH42" s="105"/>
      <c r="AI42" s="105"/>
      <c r="AJ42" s="105"/>
      <c r="AK42" s="105"/>
      <c r="AL42" s="76"/>
      <c r="AM42" s="77"/>
      <c r="AN42" s="77"/>
      <c r="AO42" s="77"/>
      <c r="AP42" s="78"/>
    </row>
    <row r="43" spans="1:42" ht="24.95" hidden="1" customHeight="1" outlineLevel="1" x14ac:dyDescent="0.25">
      <c r="A43" s="39">
        <v>33</v>
      </c>
      <c r="B43" s="83"/>
      <c r="C43" s="74"/>
      <c r="D43" s="74"/>
      <c r="E43" s="74"/>
      <c r="F43" s="74"/>
      <c r="G43" s="74"/>
      <c r="H43" s="74"/>
      <c r="I43" s="74"/>
      <c r="J43" s="47"/>
      <c r="K43" s="48"/>
      <c r="L43" s="50"/>
      <c r="M43" s="94"/>
      <c r="N43" s="95"/>
      <c r="O43" s="64" t="e">
        <f t="shared" si="1"/>
        <v>#NUM!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75"/>
      <c r="AG43" s="105"/>
      <c r="AH43" s="105"/>
      <c r="AI43" s="105"/>
      <c r="AJ43" s="105"/>
      <c r="AK43" s="105"/>
      <c r="AL43" s="76"/>
      <c r="AM43" s="77"/>
      <c r="AN43" s="77"/>
      <c r="AO43" s="77"/>
      <c r="AP43" s="78"/>
    </row>
    <row r="44" spans="1:42" customFormat="1" ht="9.9499999999999993" customHeight="1" collapsed="1" x14ac:dyDescent="0.25">
      <c r="A44" s="37"/>
      <c r="O44" s="59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3"/>
      <c r="AG44" s="63"/>
      <c r="AH44" s="63"/>
      <c r="AI44" s="63"/>
      <c r="AJ44" s="63"/>
      <c r="AK44" s="63"/>
    </row>
    <row r="45" spans="1:42" ht="24.95" hidden="1" customHeight="1" outlineLevel="1" x14ac:dyDescent="0.25">
      <c r="A45" s="39">
        <v>34</v>
      </c>
      <c r="B45" s="83"/>
      <c r="C45" s="74"/>
      <c r="D45" s="74"/>
      <c r="E45" s="74"/>
      <c r="F45" s="74"/>
      <c r="G45" s="74"/>
      <c r="H45" s="74"/>
      <c r="I45" s="74"/>
      <c r="J45" s="47"/>
      <c r="K45" s="48"/>
      <c r="L45" s="50"/>
      <c r="M45" s="94"/>
      <c r="N45" s="95"/>
      <c r="O45" s="64" t="e">
        <f t="shared" si="1"/>
        <v>#NUM!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75"/>
      <c r="AG45" s="105"/>
      <c r="AH45" s="105"/>
      <c r="AI45" s="105"/>
      <c r="AJ45" s="105"/>
      <c r="AK45" s="105"/>
      <c r="AL45" s="76"/>
      <c r="AM45" s="77"/>
      <c r="AN45" s="77"/>
      <c r="AO45" s="77"/>
      <c r="AP45" s="78"/>
    </row>
    <row r="46" spans="1:42" ht="24.95" hidden="1" customHeight="1" outlineLevel="1" x14ac:dyDescent="0.25">
      <c r="A46" s="38">
        <v>35</v>
      </c>
      <c r="B46" s="83"/>
      <c r="C46" s="74"/>
      <c r="D46" s="74"/>
      <c r="E46" s="74"/>
      <c r="F46" s="74"/>
      <c r="G46" s="74"/>
      <c r="H46" s="74"/>
      <c r="I46" s="74"/>
      <c r="J46" s="45"/>
      <c r="K46" s="46"/>
      <c r="L46" s="49"/>
      <c r="M46" s="94"/>
      <c r="N46" s="95"/>
      <c r="O46" s="64" t="e">
        <f t="shared" ref="O46:O97" si="2">ROUNDDOWN(DAYS360(DATE(M46,L46,K46),DATE($AN$5,$AL$5,$AJ$5))/360,0)</f>
        <v>#NUM!</v>
      </c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75"/>
      <c r="AG46" s="105"/>
      <c r="AH46" s="105"/>
      <c r="AI46" s="105"/>
      <c r="AJ46" s="105"/>
      <c r="AK46" s="105"/>
      <c r="AL46" s="76"/>
      <c r="AM46" s="77"/>
      <c r="AN46" s="77"/>
      <c r="AO46" s="77"/>
      <c r="AP46" s="78"/>
    </row>
    <row r="47" spans="1:42" ht="24.95" hidden="1" customHeight="1" outlineLevel="1" x14ac:dyDescent="0.25">
      <c r="A47" s="38">
        <v>36</v>
      </c>
      <c r="B47" s="83"/>
      <c r="C47" s="74"/>
      <c r="D47" s="74"/>
      <c r="E47" s="74"/>
      <c r="F47" s="74"/>
      <c r="G47" s="74"/>
      <c r="H47" s="74"/>
      <c r="I47" s="74"/>
      <c r="J47" s="45"/>
      <c r="K47" s="46"/>
      <c r="L47" s="49"/>
      <c r="M47" s="94"/>
      <c r="N47" s="95"/>
      <c r="O47" s="64" t="e">
        <f t="shared" si="2"/>
        <v>#NUM!</v>
      </c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75"/>
      <c r="AG47" s="105"/>
      <c r="AH47" s="105"/>
      <c r="AI47" s="105"/>
      <c r="AJ47" s="105"/>
      <c r="AK47" s="105"/>
      <c r="AL47" s="76"/>
      <c r="AM47" s="77"/>
      <c r="AN47" s="77"/>
      <c r="AO47" s="77"/>
      <c r="AP47" s="78"/>
    </row>
    <row r="48" spans="1:42" ht="24.95" hidden="1" customHeight="1" outlineLevel="1" x14ac:dyDescent="0.25">
      <c r="A48" s="38">
        <v>37</v>
      </c>
      <c r="B48" s="83"/>
      <c r="C48" s="74"/>
      <c r="D48" s="74"/>
      <c r="E48" s="74"/>
      <c r="F48" s="74"/>
      <c r="G48" s="74"/>
      <c r="H48" s="74"/>
      <c r="I48" s="74"/>
      <c r="J48" s="45"/>
      <c r="K48" s="46"/>
      <c r="L48" s="49"/>
      <c r="M48" s="94"/>
      <c r="N48" s="95"/>
      <c r="O48" s="64" t="e">
        <f t="shared" si="2"/>
        <v>#NUM!</v>
      </c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75"/>
      <c r="AG48" s="105"/>
      <c r="AH48" s="105"/>
      <c r="AI48" s="105"/>
      <c r="AJ48" s="105"/>
      <c r="AK48" s="105"/>
      <c r="AL48" s="76"/>
      <c r="AM48" s="77"/>
      <c r="AN48" s="77"/>
      <c r="AO48" s="77"/>
      <c r="AP48" s="78"/>
    </row>
    <row r="49" spans="1:42" ht="24.95" hidden="1" customHeight="1" outlineLevel="1" x14ac:dyDescent="0.25">
      <c r="A49" s="38">
        <v>38</v>
      </c>
      <c r="B49" s="83"/>
      <c r="C49" s="74"/>
      <c r="D49" s="74"/>
      <c r="E49" s="74"/>
      <c r="F49" s="74"/>
      <c r="G49" s="74"/>
      <c r="H49" s="74"/>
      <c r="I49" s="74"/>
      <c r="J49" s="45"/>
      <c r="K49" s="46"/>
      <c r="L49" s="49"/>
      <c r="M49" s="94"/>
      <c r="N49" s="95"/>
      <c r="O49" s="64" t="e">
        <f t="shared" si="2"/>
        <v>#NUM!</v>
      </c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75"/>
      <c r="AG49" s="105"/>
      <c r="AH49" s="105"/>
      <c r="AI49" s="105"/>
      <c r="AJ49" s="105"/>
      <c r="AK49" s="105"/>
      <c r="AL49" s="76"/>
      <c r="AM49" s="77"/>
      <c r="AN49" s="77"/>
      <c r="AO49" s="77"/>
      <c r="AP49" s="78"/>
    </row>
    <row r="50" spans="1:42" ht="24.95" hidden="1" customHeight="1" outlineLevel="1" x14ac:dyDescent="0.25">
      <c r="A50" s="38">
        <v>39</v>
      </c>
      <c r="B50" s="83"/>
      <c r="C50" s="74"/>
      <c r="D50" s="74"/>
      <c r="E50" s="74"/>
      <c r="F50" s="74"/>
      <c r="G50" s="74"/>
      <c r="H50" s="74"/>
      <c r="I50" s="74"/>
      <c r="J50" s="45"/>
      <c r="K50" s="46"/>
      <c r="L50" s="49"/>
      <c r="M50" s="94"/>
      <c r="N50" s="95"/>
      <c r="O50" s="64" t="e">
        <f t="shared" si="2"/>
        <v>#NUM!</v>
      </c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75"/>
      <c r="AG50" s="105"/>
      <c r="AH50" s="105"/>
      <c r="AI50" s="105"/>
      <c r="AJ50" s="105"/>
      <c r="AK50" s="105"/>
      <c r="AL50" s="76"/>
      <c r="AM50" s="77"/>
      <c r="AN50" s="77"/>
      <c r="AO50" s="77"/>
      <c r="AP50" s="78"/>
    </row>
    <row r="51" spans="1:42" ht="24.95" hidden="1" customHeight="1" outlineLevel="1" x14ac:dyDescent="0.25">
      <c r="A51" s="38">
        <v>40</v>
      </c>
      <c r="B51" s="83"/>
      <c r="C51" s="74"/>
      <c r="D51" s="74"/>
      <c r="E51" s="74"/>
      <c r="F51" s="74"/>
      <c r="G51" s="74"/>
      <c r="H51" s="74"/>
      <c r="I51" s="74"/>
      <c r="J51" s="45"/>
      <c r="K51" s="46"/>
      <c r="L51" s="49"/>
      <c r="M51" s="94"/>
      <c r="N51" s="95"/>
      <c r="O51" s="64" t="e">
        <f t="shared" si="2"/>
        <v>#NUM!</v>
      </c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75"/>
      <c r="AG51" s="105"/>
      <c r="AH51" s="105"/>
      <c r="AI51" s="105"/>
      <c r="AJ51" s="105"/>
      <c r="AK51" s="105"/>
      <c r="AL51" s="76"/>
      <c r="AM51" s="77"/>
      <c r="AN51" s="77"/>
      <c r="AO51" s="77"/>
      <c r="AP51" s="78"/>
    </row>
    <row r="52" spans="1:42" ht="24.95" hidden="1" customHeight="1" outlineLevel="1" x14ac:dyDescent="0.25">
      <c r="A52" s="38">
        <v>41</v>
      </c>
      <c r="B52" s="83"/>
      <c r="C52" s="74"/>
      <c r="D52" s="74"/>
      <c r="E52" s="74"/>
      <c r="F52" s="74"/>
      <c r="G52" s="74"/>
      <c r="H52" s="74"/>
      <c r="I52" s="74"/>
      <c r="J52" s="45"/>
      <c r="K52" s="46"/>
      <c r="L52" s="49"/>
      <c r="M52" s="94"/>
      <c r="N52" s="95"/>
      <c r="O52" s="64" t="e">
        <f t="shared" si="2"/>
        <v>#NUM!</v>
      </c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75"/>
      <c r="AG52" s="105"/>
      <c r="AH52" s="105"/>
      <c r="AI52" s="105"/>
      <c r="AJ52" s="105"/>
      <c r="AK52" s="105"/>
      <c r="AL52" s="76"/>
      <c r="AM52" s="77"/>
      <c r="AN52" s="77"/>
      <c r="AO52" s="77"/>
      <c r="AP52" s="78"/>
    </row>
    <row r="53" spans="1:42" ht="24.95" hidden="1" customHeight="1" outlineLevel="1" x14ac:dyDescent="0.25">
      <c r="A53" s="38">
        <v>42</v>
      </c>
      <c r="B53" s="83"/>
      <c r="C53" s="74"/>
      <c r="D53" s="74"/>
      <c r="E53" s="74"/>
      <c r="F53" s="74"/>
      <c r="G53" s="74"/>
      <c r="H53" s="74"/>
      <c r="I53" s="74"/>
      <c r="J53" s="45"/>
      <c r="K53" s="46"/>
      <c r="L53" s="49"/>
      <c r="M53" s="94"/>
      <c r="N53" s="95"/>
      <c r="O53" s="64" t="e">
        <f t="shared" si="2"/>
        <v>#NUM!</v>
      </c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74"/>
      <c r="AG53" s="74"/>
      <c r="AH53" s="74"/>
      <c r="AI53" s="74"/>
      <c r="AJ53" s="74"/>
      <c r="AK53" s="75"/>
      <c r="AL53" s="76"/>
      <c r="AM53" s="77"/>
      <c r="AN53" s="77"/>
      <c r="AO53" s="77"/>
      <c r="AP53" s="78"/>
    </row>
    <row r="54" spans="1:42" ht="24.95" hidden="1" customHeight="1" outlineLevel="1" x14ac:dyDescent="0.25">
      <c r="A54" s="38">
        <v>43</v>
      </c>
      <c r="B54" s="83"/>
      <c r="C54" s="74"/>
      <c r="D54" s="74"/>
      <c r="E54" s="74"/>
      <c r="F54" s="74"/>
      <c r="G54" s="74"/>
      <c r="H54" s="74"/>
      <c r="I54" s="74"/>
      <c r="J54" s="45"/>
      <c r="K54" s="46"/>
      <c r="L54" s="49"/>
      <c r="M54" s="94"/>
      <c r="N54" s="95"/>
      <c r="O54" s="64" t="e">
        <f t="shared" si="2"/>
        <v>#NUM!</v>
      </c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74"/>
      <c r="AG54" s="74"/>
      <c r="AH54" s="74"/>
      <c r="AI54" s="74"/>
      <c r="AJ54" s="74"/>
      <c r="AK54" s="75"/>
      <c r="AL54" s="76"/>
      <c r="AM54" s="77"/>
      <c r="AN54" s="77"/>
      <c r="AO54" s="77"/>
      <c r="AP54" s="78"/>
    </row>
    <row r="55" spans="1:42" ht="24.95" hidden="1" customHeight="1" outlineLevel="1" x14ac:dyDescent="0.25">
      <c r="A55" s="38">
        <v>44</v>
      </c>
      <c r="B55" s="83"/>
      <c r="C55" s="74"/>
      <c r="D55" s="74"/>
      <c r="E55" s="74"/>
      <c r="F55" s="74"/>
      <c r="G55" s="74"/>
      <c r="H55" s="74"/>
      <c r="I55" s="74"/>
      <c r="J55" s="45"/>
      <c r="K55" s="46"/>
      <c r="L55" s="49"/>
      <c r="M55" s="94"/>
      <c r="N55" s="95"/>
      <c r="O55" s="64" t="e">
        <f t="shared" si="2"/>
        <v>#NUM!</v>
      </c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74"/>
      <c r="AG55" s="74"/>
      <c r="AH55" s="74"/>
      <c r="AI55" s="74"/>
      <c r="AJ55" s="74"/>
      <c r="AK55" s="75"/>
      <c r="AL55" s="76"/>
      <c r="AM55" s="77"/>
      <c r="AN55" s="77"/>
      <c r="AO55" s="77"/>
      <c r="AP55" s="78"/>
    </row>
    <row r="56" spans="1:42" ht="24.95" hidden="1" customHeight="1" outlineLevel="1" x14ac:dyDescent="0.25">
      <c r="A56" s="38">
        <v>45</v>
      </c>
      <c r="B56" s="83"/>
      <c r="C56" s="74"/>
      <c r="D56" s="74"/>
      <c r="E56" s="74"/>
      <c r="F56" s="74"/>
      <c r="G56" s="74"/>
      <c r="H56" s="74"/>
      <c r="I56" s="74"/>
      <c r="J56" s="45"/>
      <c r="K56" s="46"/>
      <c r="L56" s="49"/>
      <c r="M56" s="94"/>
      <c r="N56" s="95"/>
      <c r="O56" s="64" t="e">
        <f t="shared" si="2"/>
        <v>#NUM!</v>
      </c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74"/>
      <c r="AG56" s="74"/>
      <c r="AH56" s="74"/>
      <c r="AI56" s="74"/>
      <c r="AJ56" s="74"/>
      <c r="AK56" s="75"/>
      <c r="AL56" s="76"/>
      <c r="AM56" s="77"/>
      <c r="AN56" s="77"/>
      <c r="AO56" s="77"/>
      <c r="AP56" s="78"/>
    </row>
    <row r="57" spans="1:42" ht="24.95" hidden="1" customHeight="1" outlineLevel="1" x14ac:dyDescent="0.25">
      <c r="A57" s="38">
        <v>46</v>
      </c>
      <c r="B57" s="83"/>
      <c r="C57" s="74"/>
      <c r="D57" s="74"/>
      <c r="E57" s="74"/>
      <c r="F57" s="74"/>
      <c r="G57" s="74"/>
      <c r="H57" s="74"/>
      <c r="I57" s="74"/>
      <c r="J57" s="45"/>
      <c r="K57" s="46"/>
      <c r="L57" s="49"/>
      <c r="M57" s="94"/>
      <c r="N57" s="95"/>
      <c r="O57" s="60" t="e">
        <f t="shared" si="2"/>
        <v>#NUM!</v>
      </c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74"/>
      <c r="AG57" s="74"/>
      <c r="AH57" s="74"/>
      <c r="AI57" s="74"/>
      <c r="AJ57" s="74"/>
      <c r="AK57" s="75"/>
      <c r="AL57" s="76"/>
      <c r="AM57" s="77"/>
      <c r="AN57" s="77"/>
      <c r="AO57" s="77"/>
      <c r="AP57" s="78"/>
    </row>
    <row r="58" spans="1:42" ht="24.95" hidden="1" customHeight="1" outlineLevel="1" x14ac:dyDescent="0.25">
      <c r="A58" s="38">
        <v>47</v>
      </c>
      <c r="B58" s="83"/>
      <c r="C58" s="74"/>
      <c r="D58" s="74"/>
      <c r="E58" s="74"/>
      <c r="F58" s="74"/>
      <c r="G58" s="74"/>
      <c r="H58" s="74"/>
      <c r="I58" s="74"/>
      <c r="J58" s="45"/>
      <c r="K58" s="46"/>
      <c r="L58" s="49"/>
      <c r="M58" s="94"/>
      <c r="N58" s="95"/>
      <c r="O58" s="60" t="e">
        <f t="shared" si="2"/>
        <v>#NUM!</v>
      </c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74"/>
      <c r="AG58" s="74"/>
      <c r="AH58" s="74"/>
      <c r="AI58" s="74"/>
      <c r="AJ58" s="74"/>
      <c r="AK58" s="75"/>
      <c r="AL58" s="76"/>
      <c r="AM58" s="77"/>
      <c r="AN58" s="77"/>
      <c r="AO58" s="77"/>
      <c r="AP58" s="78"/>
    </row>
    <row r="59" spans="1:42" ht="24.95" hidden="1" customHeight="1" outlineLevel="1" x14ac:dyDescent="0.25">
      <c r="A59" s="38">
        <v>48</v>
      </c>
      <c r="B59" s="83"/>
      <c r="C59" s="74"/>
      <c r="D59" s="74"/>
      <c r="E59" s="74"/>
      <c r="F59" s="74"/>
      <c r="G59" s="74"/>
      <c r="H59" s="74"/>
      <c r="I59" s="74"/>
      <c r="J59" s="45"/>
      <c r="K59" s="46"/>
      <c r="L59" s="49"/>
      <c r="M59" s="94"/>
      <c r="N59" s="95"/>
      <c r="O59" s="64" t="e">
        <f t="shared" si="2"/>
        <v>#NUM!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74"/>
      <c r="AG59" s="74"/>
      <c r="AH59" s="74"/>
      <c r="AI59" s="74"/>
      <c r="AJ59" s="74"/>
      <c r="AK59" s="75"/>
      <c r="AL59" s="76"/>
      <c r="AM59" s="77"/>
      <c r="AN59" s="77"/>
      <c r="AO59" s="77"/>
      <c r="AP59" s="78"/>
    </row>
    <row r="60" spans="1:42" ht="24.95" hidden="1" customHeight="1" outlineLevel="1" x14ac:dyDescent="0.25">
      <c r="A60" s="38">
        <v>49</v>
      </c>
      <c r="B60" s="83"/>
      <c r="C60" s="74"/>
      <c r="D60" s="74"/>
      <c r="E60" s="74"/>
      <c r="F60" s="74"/>
      <c r="G60" s="74"/>
      <c r="H60" s="74"/>
      <c r="I60" s="74"/>
      <c r="J60" s="45"/>
      <c r="K60" s="46"/>
      <c r="L60" s="49"/>
      <c r="M60" s="94"/>
      <c r="N60" s="95"/>
      <c r="O60" s="60" t="e">
        <f t="shared" si="2"/>
        <v>#NUM!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74"/>
      <c r="AG60" s="74"/>
      <c r="AH60" s="74"/>
      <c r="AI60" s="74"/>
      <c r="AJ60" s="74"/>
      <c r="AK60" s="75"/>
      <c r="AL60" s="76"/>
      <c r="AM60" s="77"/>
      <c r="AN60" s="77"/>
      <c r="AO60" s="77"/>
      <c r="AP60" s="78"/>
    </row>
    <row r="61" spans="1:42" ht="24.95" hidden="1" customHeight="1" outlineLevel="1" x14ac:dyDescent="0.25">
      <c r="A61" s="39">
        <v>50</v>
      </c>
      <c r="B61" s="83"/>
      <c r="C61" s="74"/>
      <c r="D61" s="74"/>
      <c r="E61" s="74"/>
      <c r="F61" s="74"/>
      <c r="G61" s="74"/>
      <c r="H61" s="74"/>
      <c r="I61" s="74"/>
      <c r="J61" s="47"/>
      <c r="K61" s="48"/>
      <c r="L61" s="50"/>
      <c r="M61" s="94"/>
      <c r="N61" s="95"/>
      <c r="O61" s="60" t="e">
        <f t="shared" si="2"/>
        <v>#NUM!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74"/>
      <c r="AG61" s="74"/>
      <c r="AH61" s="74"/>
      <c r="AI61" s="74"/>
      <c r="AJ61" s="74"/>
      <c r="AK61" s="75"/>
      <c r="AL61" s="76"/>
      <c r="AM61" s="77"/>
      <c r="AN61" s="77"/>
      <c r="AO61" s="77"/>
      <c r="AP61" s="78"/>
    </row>
    <row r="62" spans="1:42" customFormat="1" ht="9.9499999999999993" customHeight="1" collapsed="1" x14ac:dyDescent="0.25">
      <c r="A62" s="37"/>
      <c r="O62" s="59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3"/>
      <c r="AG62" s="63"/>
      <c r="AH62" s="63"/>
      <c r="AI62" s="63"/>
      <c r="AJ62" s="63"/>
      <c r="AK62" s="63"/>
    </row>
    <row r="63" spans="1:42" ht="24.95" hidden="1" customHeight="1" outlineLevel="1" x14ac:dyDescent="0.25">
      <c r="A63" s="39">
        <v>51</v>
      </c>
      <c r="B63" s="83"/>
      <c r="C63" s="74"/>
      <c r="D63" s="74"/>
      <c r="E63" s="74"/>
      <c r="F63" s="74"/>
      <c r="G63" s="74"/>
      <c r="H63" s="74"/>
      <c r="I63" s="74"/>
      <c r="J63" s="47"/>
      <c r="K63" s="48"/>
      <c r="L63" s="50"/>
      <c r="M63" s="94"/>
      <c r="N63" s="95"/>
      <c r="O63" s="60" t="e">
        <f t="shared" si="2"/>
        <v>#NUM!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74"/>
      <c r="AG63" s="74"/>
      <c r="AH63" s="74"/>
      <c r="AI63" s="74"/>
      <c r="AJ63" s="74"/>
      <c r="AK63" s="75"/>
      <c r="AL63" s="76"/>
      <c r="AM63" s="77"/>
      <c r="AN63" s="77"/>
      <c r="AO63" s="77"/>
      <c r="AP63" s="78"/>
    </row>
    <row r="64" spans="1:42" ht="24.95" hidden="1" customHeight="1" outlineLevel="1" x14ac:dyDescent="0.25">
      <c r="A64" s="38">
        <v>52</v>
      </c>
      <c r="B64" s="83"/>
      <c r="C64" s="74"/>
      <c r="D64" s="74"/>
      <c r="E64" s="74"/>
      <c r="F64" s="74"/>
      <c r="G64" s="74"/>
      <c r="H64" s="74"/>
      <c r="I64" s="74"/>
      <c r="J64" s="45"/>
      <c r="K64" s="46"/>
      <c r="L64" s="49"/>
      <c r="M64" s="94"/>
      <c r="N64" s="95"/>
      <c r="O64" s="60" t="e">
        <f t="shared" si="2"/>
        <v>#NUM!</v>
      </c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74"/>
      <c r="AG64" s="74"/>
      <c r="AH64" s="74"/>
      <c r="AI64" s="74"/>
      <c r="AJ64" s="74"/>
      <c r="AK64" s="75"/>
      <c r="AL64" s="76"/>
      <c r="AM64" s="77"/>
      <c r="AN64" s="77"/>
      <c r="AO64" s="77"/>
      <c r="AP64" s="78"/>
    </row>
    <row r="65" spans="1:42" ht="24.95" hidden="1" customHeight="1" outlineLevel="1" x14ac:dyDescent="0.25">
      <c r="A65" s="38">
        <v>53</v>
      </c>
      <c r="B65" s="83"/>
      <c r="C65" s="74"/>
      <c r="D65" s="74"/>
      <c r="E65" s="74"/>
      <c r="F65" s="74"/>
      <c r="G65" s="74"/>
      <c r="H65" s="74"/>
      <c r="I65" s="74"/>
      <c r="J65" s="45"/>
      <c r="K65" s="46"/>
      <c r="L65" s="49"/>
      <c r="M65" s="94"/>
      <c r="N65" s="95"/>
      <c r="O65" s="60" t="e">
        <f t="shared" si="2"/>
        <v>#NUM!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74"/>
      <c r="AG65" s="74"/>
      <c r="AH65" s="74"/>
      <c r="AI65" s="74"/>
      <c r="AJ65" s="74"/>
      <c r="AK65" s="75"/>
      <c r="AL65" s="76"/>
      <c r="AM65" s="77"/>
      <c r="AN65" s="77"/>
      <c r="AO65" s="77"/>
      <c r="AP65" s="78"/>
    </row>
    <row r="66" spans="1:42" ht="24.95" hidden="1" customHeight="1" outlineLevel="1" x14ac:dyDescent="0.25">
      <c r="A66" s="38">
        <v>54</v>
      </c>
      <c r="B66" s="83"/>
      <c r="C66" s="74"/>
      <c r="D66" s="74"/>
      <c r="E66" s="74"/>
      <c r="F66" s="74"/>
      <c r="G66" s="74"/>
      <c r="H66" s="74"/>
      <c r="I66" s="74"/>
      <c r="J66" s="45"/>
      <c r="K66" s="46"/>
      <c r="L66" s="49"/>
      <c r="M66" s="94"/>
      <c r="N66" s="95"/>
      <c r="O66" s="64" t="e">
        <f t="shared" si="2"/>
        <v>#NUM!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74"/>
      <c r="AG66" s="74"/>
      <c r="AH66" s="74"/>
      <c r="AI66" s="74"/>
      <c r="AJ66" s="74"/>
      <c r="AK66" s="75"/>
      <c r="AL66" s="76"/>
      <c r="AM66" s="77"/>
      <c r="AN66" s="77"/>
      <c r="AO66" s="77"/>
      <c r="AP66" s="78"/>
    </row>
    <row r="67" spans="1:42" ht="24.95" hidden="1" customHeight="1" outlineLevel="1" x14ac:dyDescent="0.25">
      <c r="A67" s="38">
        <v>55</v>
      </c>
      <c r="B67" s="83"/>
      <c r="C67" s="74"/>
      <c r="D67" s="74"/>
      <c r="E67" s="74"/>
      <c r="F67" s="74"/>
      <c r="G67" s="74"/>
      <c r="H67" s="74"/>
      <c r="I67" s="74"/>
      <c r="J67" s="45"/>
      <c r="K67" s="46"/>
      <c r="L67" s="49"/>
      <c r="M67" s="94"/>
      <c r="N67" s="95"/>
      <c r="O67" s="60" t="e">
        <f t="shared" si="2"/>
        <v>#NUM!</v>
      </c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74"/>
      <c r="AG67" s="74"/>
      <c r="AH67" s="74"/>
      <c r="AI67" s="74"/>
      <c r="AJ67" s="74"/>
      <c r="AK67" s="75"/>
      <c r="AL67" s="76"/>
      <c r="AM67" s="77"/>
      <c r="AN67" s="77"/>
      <c r="AO67" s="77"/>
      <c r="AP67" s="78"/>
    </row>
    <row r="68" spans="1:42" ht="24.95" hidden="1" customHeight="1" outlineLevel="1" x14ac:dyDescent="0.25">
      <c r="A68" s="38">
        <v>56</v>
      </c>
      <c r="B68" s="83"/>
      <c r="C68" s="74"/>
      <c r="D68" s="74"/>
      <c r="E68" s="74"/>
      <c r="F68" s="74"/>
      <c r="G68" s="74"/>
      <c r="H68" s="74"/>
      <c r="I68" s="74"/>
      <c r="J68" s="45"/>
      <c r="K68" s="46"/>
      <c r="L68" s="49"/>
      <c r="M68" s="94"/>
      <c r="N68" s="95"/>
      <c r="O68" s="60" t="e">
        <f t="shared" si="2"/>
        <v>#NUM!</v>
      </c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74"/>
      <c r="AG68" s="74"/>
      <c r="AH68" s="74"/>
      <c r="AI68" s="74"/>
      <c r="AJ68" s="74"/>
      <c r="AK68" s="75"/>
      <c r="AL68" s="76"/>
      <c r="AM68" s="77"/>
      <c r="AN68" s="77"/>
      <c r="AO68" s="77"/>
      <c r="AP68" s="78"/>
    </row>
    <row r="69" spans="1:42" ht="24.95" hidden="1" customHeight="1" outlineLevel="1" x14ac:dyDescent="0.25">
      <c r="A69" s="38">
        <v>57</v>
      </c>
      <c r="B69" s="83"/>
      <c r="C69" s="74"/>
      <c r="D69" s="74"/>
      <c r="E69" s="74"/>
      <c r="F69" s="74"/>
      <c r="G69" s="74"/>
      <c r="H69" s="74"/>
      <c r="I69" s="74"/>
      <c r="J69" s="45"/>
      <c r="K69" s="46"/>
      <c r="L69" s="49"/>
      <c r="M69" s="94"/>
      <c r="N69" s="95"/>
      <c r="O69" s="60" t="e">
        <f t="shared" si="2"/>
        <v>#NUM!</v>
      </c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74"/>
      <c r="AG69" s="74"/>
      <c r="AH69" s="74"/>
      <c r="AI69" s="74"/>
      <c r="AJ69" s="74"/>
      <c r="AK69" s="75"/>
      <c r="AL69" s="76"/>
      <c r="AM69" s="77"/>
      <c r="AN69" s="77"/>
      <c r="AO69" s="77"/>
      <c r="AP69" s="78"/>
    </row>
    <row r="70" spans="1:42" ht="24.95" hidden="1" customHeight="1" outlineLevel="1" x14ac:dyDescent="0.25">
      <c r="A70" s="38">
        <v>58</v>
      </c>
      <c r="B70" s="83"/>
      <c r="C70" s="74"/>
      <c r="D70" s="74"/>
      <c r="E70" s="74"/>
      <c r="F70" s="74"/>
      <c r="G70" s="74"/>
      <c r="H70" s="74"/>
      <c r="I70" s="74"/>
      <c r="J70" s="45"/>
      <c r="K70" s="46"/>
      <c r="L70" s="49"/>
      <c r="M70" s="94"/>
      <c r="N70" s="95"/>
      <c r="O70" s="60" t="e">
        <f t="shared" si="2"/>
        <v>#NUM!</v>
      </c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74"/>
      <c r="AG70" s="74"/>
      <c r="AH70" s="74"/>
      <c r="AI70" s="74"/>
      <c r="AJ70" s="74"/>
      <c r="AK70" s="75"/>
      <c r="AL70" s="76"/>
      <c r="AM70" s="77"/>
      <c r="AN70" s="77"/>
      <c r="AO70" s="77"/>
      <c r="AP70" s="78"/>
    </row>
    <row r="71" spans="1:42" ht="24.95" hidden="1" customHeight="1" outlineLevel="1" x14ac:dyDescent="0.25">
      <c r="A71" s="38">
        <v>59</v>
      </c>
      <c r="B71" s="83"/>
      <c r="C71" s="74"/>
      <c r="D71" s="74"/>
      <c r="E71" s="74"/>
      <c r="F71" s="74"/>
      <c r="G71" s="74"/>
      <c r="H71" s="74"/>
      <c r="I71" s="74"/>
      <c r="J71" s="45"/>
      <c r="K71" s="46"/>
      <c r="L71" s="49"/>
      <c r="M71" s="94"/>
      <c r="N71" s="95"/>
      <c r="O71" s="60" t="e">
        <f t="shared" si="2"/>
        <v>#NUM!</v>
      </c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74"/>
      <c r="AG71" s="74"/>
      <c r="AH71" s="74"/>
      <c r="AI71" s="74"/>
      <c r="AJ71" s="74"/>
      <c r="AK71" s="75"/>
      <c r="AL71" s="76"/>
      <c r="AM71" s="77"/>
      <c r="AN71" s="77"/>
      <c r="AO71" s="77"/>
      <c r="AP71" s="78"/>
    </row>
    <row r="72" spans="1:42" ht="24.95" hidden="1" customHeight="1" outlineLevel="1" x14ac:dyDescent="0.25">
      <c r="A72" s="38">
        <v>60</v>
      </c>
      <c r="B72" s="83"/>
      <c r="C72" s="74"/>
      <c r="D72" s="74"/>
      <c r="E72" s="74"/>
      <c r="F72" s="74"/>
      <c r="G72" s="74"/>
      <c r="H72" s="74"/>
      <c r="I72" s="74"/>
      <c r="J72" s="45"/>
      <c r="K72" s="46"/>
      <c r="L72" s="49"/>
      <c r="M72" s="94"/>
      <c r="N72" s="95"/>
      <c r="O72" s="64" t="e">
        <f t="shared" si="2"/>
        <v>#NUM!</v>
      </c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74"/>
      <c r="AG72" s="74"/>
      <c r="AH72" s="74"/>
      <c r="AI72" s="74"/>
      <c r="AJ72" s="74"/>
      <c r="AK72" s="75"/>
      <c r="AL72" s="76"/>
      <c r="AM72" s="77"/>
      <c r="AN72" s="77"/>
      <c r="AO72" s="77"/>
      <c r="AP72" s="78"/>
    </row>
    <row r="73" spans="1:42" ht="24.95" hidden="1" customHeight="1" outlineLevel="1" x14ac:dyDescent="0.25">
      <c r="A73" s="38">
        <v>61</v>
      </c>
      <c r="B73" s="83"/>
      <c r="C73" s="74"/>
      <c r="D73" s="74"/>
      <c r="E73" s="74"/>
      <c r="F73" s="74"/>
      <c r="G73" s="74"/>
      <c r="H73" s="74"/>
      <c r="I73" s="74"/>
      <c r="J73" s="45"/>
      <c r="K73" s="46"/>
      <c r="L73" s="49"/>
      <c r="M73" s="94"/>
      <c r="N73" s="95"/>
      <c r="O73" s="64" t="e">
        <f t="shared" si="2"/>
        <v>#NUM!</v>
      </c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74"/>
      <c r="AG73" s="74"/>
      <c r="AH73" s="74"/>
      <c r="AI73" s="74"/>
      <c r="AJ73" s="74"/>
      <c r="AK73" s="75"/>
      <c r="AL73" s="76"/>
      <c r="AM73" s="77"/>
      <c r="AN73" s="77"/>
      <c r="AO73" s="77"/>
      <c r="AP73" s="78"/>
    </row>
    <row r="74" spans="1:42" ht="24.95" hidden="1" customHeight="1" outlineLevel="1" x14ac:dyDescent="0.25">
      <c r="A74" s="38">
        <v>62</v>
      </c>
      <c r="B74" s="83"/>
      <c r="C74" s="74"/>
      <c r="D74" s="74"/>
      <c r="E74" s="74"/>
      <c r="F74" s="74"/>
      <c r="G74" s="74"/>
      <c r="H74" s="74"/>
      <c r="I74" s="74"/>
      <c r="J74" s="45"/>
      <c r="K74" s="46"/>
      <c r="L74" s="49"/>
      <c r="M74" s="94"/>
      <c r="N74" s="95"/>
      <c r="O74" s="64" t="e">
        <f t="shared" si="2"/>
        <v>#NUM!</v>
      </c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74"/>
      <c r="AG74" s="74"/>
      <c r="AH74" s="74"/>
      <c r="AI74" s="74"/>
      <c r="AJ74" s="74"/>
      <c r="AK74" s="75"/>
      <c r="AL74" s="76"/>
      <c r="AM74" s="77"/>
      <c r="AN74" s="77"/>
      <c r="AO74" s="77"/>
      <c r="AP74" s="78"/>
    </row>
    <row r="75" spans="1:42" ht="24.95" hidden="1" customHeight="1" outlineLevel="1" x14ac:dyDescent="0.25">
      <c r="A75" s="38">
        <v>63</v>
      </c>
      <c r="B75" s="83"/>
      <c r="C75" s="74"/>
      <c r="D75" s="74"/>
      <c r="E75" s="74"/>
      <c r="F75" s="74"/>
      <c r="G75" s="74"/>
      <c r="H75" s="74"/>
      <c r="I75" s="74"/>
      <c r="J75" s="45"/>
      <c r="K75" s="46"/>
      <c r="L75" s="49"/>
      <c r="M75" s="94"/>
      <c r="N75" s="95"/>
      <c r="O75" s="64" t="e">
        <f t="shared" si="2"/>
        <v>#NUM!</v>
      </c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74"/>
      <c r="AG75" s="74"/>
      <c r="AH75" s="74"/>
      <c r="AI75" s="74"/>
      <c r="AJ75" s="74"/>
      <c r="AK75" s="75"/>
      <c r="AL75" s="76"/>
      <c r="AM75" s="77"/>
      <c r="AN75" s="77"/>
      <c r="AO75" s="77"/>
      <c r="AP75" s="78"/>
    </row>
    <row r="76" spans="1:42" ht="24.95" hidden="1" customHeight="1" outlineLevel="1" x14ac:dyDescent="0.25">
      <c r="A76" s="38">
        <v>64</v>
      </c>
      <c r="B76" s="83"/>
      <c r="C76" s="74"/>
      <c r="D76" s="74"/>
      <c r="E76" s="74"/>
      <c r="F76" s="74"/>
      <c r="G76" s="74"/>
      <c r="H76" s="74"/>
      <c r="I76" s="74"/>
      <c r="J76" s="45"/>
      <c r="K76" s="46"/>
      <c r="L76" s="49"/>
      <c r="M76" s="94"/>
      <c r="N76" s="95"/>
      <c r="O76" s="64" t="e">
        <f t="shared" si="2"/>
        <v>#NUM!</v>
      </c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74"/>
      <c r="AG76" s="74"/>
      <c r="AH76" s="74"/>
      <c r="AI76" s="74"/>
      <c r="AJ76" s="74"/>
      <c r="AK76" s="75"/>
      <c r="AL76" s="76"/>
      <c r="AM76" s="77"/>
      <c r="AN76" s="77"/>
      <c r="AO76" s="77"/>
      <c r="AP76" s="78"/>
    </row>
    <row r="77" spans="1:42" ht="24.95" hidden="1" customHeight="1" outlineLevel="1" x14ac:dyDescent="0.25">
      <c r="A77" s="38">
        <v>65</v>
      </c>
      <c r="B77" s="83"/>
      <c r="C77" s="74"/>
      <c r="D77" s="74"/>
      <c r="E77" s="74"/>
      <c r="F77" s="74"/>
      <c r="G77" s="74"/>
      <c r="H77" s="74"/>
      <c r="I77" s="74"/>
      <c r="J77" s="45"/>
      <c r="K77" s="46"/>
      <c r="L77" s="49"/>
      <c r="M77" s="94"/>
      <c r="N77" s="95"/>
      <c r="O77" s="64" t="e">
        <f t="shared" si="2"/>
        <v>#NUM!</v>
      </c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74"/>
      <c r="AG77" s="74"/>
      <c r="AH77" s="74"/>
      <c r="AI77" s="74"/>
      <c r="AJ77" s="74"/>
      <c r="AK77" s="75"/>
      <c r="AL77" s="76"/>
      <c r="AM77" s="77"/>
      <c r="AN77" s="77"/>
      <c r="AO77" s="77"/>
      <c r="AP77" s="78"/>
    </row>
    <row r="78" spans="1:42" ht="24.95" hidden="1" customHeight="1" outlineLevel="1" x14ac:dyDescent="0.25">
      <c r="A78" s="38">
        <v>66</v>
      </c>
      <c r="B78" s="83"/>
      <c r="C78" s="74"/>
      <c r="D78" s="74"/>
      <c r="E78" s="74"/>
      <c r="F78" s="74"/>
      <c r="G78" s="74"/>
      <c r="H78" s="74"/>
      <c r="I78" s="74"/>
      <c r="J78" s="45"/>
      <c r="K78" s="46"/>
      <c r="L78" s="49"/>
      <c r="M78" s="94"/>
      <c r="N78" s="95"/>
      <c r="O78" s="64" t="e">
        <f t="shared" si="2"/>
        <v>#NUM!</v>
      </c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74"/>
      <c r="AG78" s="74"/>
      <c r="AH78" s="74"/>
      <c r="AI78" s="74"/>
      <c r="AJ78" s="74"/>
      <c r="AK78" s="75"/>
      <c r="AL78" s="76"/>
      <c r="AM78" s="77"/>
      <c r="AN78" s="77"/>
      <c r="AO78" s="77"/>
      <c r="AP78" s="78"/>
    </row>
    <row r="79" spans="1:42" ht="24.95" hidden="1" customHeight="1" outlineLevel="1" x14ac:dyDescent="0.25">
      <c r="A79" s="39">
        <v>67</v>
      </c>
      <c r="B79" s="83"/>
      <c r="C79" s="74"/>
      <c r="D79" s="74"/>
      <c r="E79" s="74"/>
      <c r="F79" s="74"/>
      <c r="G79" s="74"/>
      <c r="H79" s="74"/>
      <c r="I79" s="74"/>
      <c r="J79" s="47"/>
      <c r="K79" s="48"/>
      <c r="L79" s="50"/>
      <c r="M79" s="94"/>
      <c r="N79" s="95"/>
      <c r="O79" s="60" t="e">
        <f t="shared" si="2"/>
        <v>#NUM!</v>
      </c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74"/>
      <c r="AG79" s="74"/>
      <c r="AH79" s="74"/>
      <c r="AI79" s="74"/>
      <c r="AJ79" s="74"/>
      <c r="AK79" s="75"/>
      <c r="AL79" s="76"/>
      <c r="AM79" s="77"/>
      <c r="AN79" s="77"/>
      <c r="AO79" s="77"/>
      <c r="AP79" s="78"/>
    </row>
    <row r="80" spans="1:42" customFormat="1" ht="9.9499999999999993" customHeight="1" collapsed="1" x14ac:dyDescent="0.25">
      <c r="A80" s="37"/>
      <c r="O80" s="59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3"/>
      <c r="AG80" s="63"/>
      <c r="AH80" s="63"/>
      <c r="AI80" s="63"/>
      <c r="AJ80" s="63"/>
      <c r="AK80" s="63"/>
    </row>
    <row r="81" spans="1:42" ht="24.95" hidden="1" customHeight="1" outlineLevel="1" x14ac:dyDescent="0.25">
      <c r="A81" s="39">
        <v>68</v>
      </c>
      <c r="B81" s="83"/>
      <c r="C81" s="74"/>
      <c r="D81" s="74"/>
      <c r="E81" s="74"/>
      <c r="F81" s="74"/>
      <c r="G81" s="74"/>
      <c r="H81" s="74"/>
      <c r="I81" s="74"/>
      <c r="J81" s="47"/>
      <c r="K81" s="48"/>
      <c r="L81" s="50"/>
      <c r="M81" s="94"/>
      <c r="N81" s="95"/>
      <c r="O81" s="60" t="e">
        <f t="shared" si="2"/>
        <v>#NUM!</v>
      </c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74"/>
      <c r="AG81" s="74"/>
      <c r="AH81" s="74"/>
      <c r="AI81" s="74"/>
      <c r="AJ81" s="74"/>
      <c r="AK81" s="75"/>
      <c r="AL81" s="76"/>
      <c r="AM81" s="77"/>
      <c r="AN81" s="77"/>
      <c r="AO81" s="77"/>
      <c r="AP81" s="78"/>
    </row>
    <row r="82" spans="1:42" ht="24.95" hidden="1" customHeight="1" outlineLevel="1" x14ac:dyDescent="0.25">
      <c r="A82" s="38">
        <v>69</v>
      </c>
      <c r="B82" s="83"/>
      <c r="C82" s="74"/>
      <c r="D82" s="74"/>
      <c r="E82" s="74"/>
      <c r="F82" s="74"/>
      <c r="G82" s="74"/>
      <c r="H82" s="74"/>
      <c r="I82" s="74"/>
      <c r="J82" s="45"/>
      <c r="K82" s="46"/>
      <c r="L82" s="49"/>
      <c r="M82" s="94"/>
      <c r="N82" s="95"/>
      <c r="O82" s="60" t="e">
        <f t="shared" si="2"/>
        <v>#NUM!</v>
      </c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74"/>
      <c r="AG82" s="74"/>
      <c r="AH82" s="74"/>
      <c r="AI82" s="74"/>
      <c r="AJ82" s="74"/>
      <c r="AK82" s="75"/>
      <c r="AL82" s="76"/>
      <c r="AM82" s="77"/>
      <c r="AN82" s="77"/>
      <c r="AO82" s="77"/>
      <c r="AP82" s="78"/>
    </row>
    <row r="83" spans="1:42" ht="24.95" hidden="1" customHeight="1" outlineLevel="1" x14ac:dyDescent="0.25">
      <c r="A83" s="38">
        <v>70</v>
      </c>
      <c r="B83" s="83"/>
      <c r="C83" s="74"/>
      <c r="D83" s="74"/>
      <c r="E83" s="74"/>
      <c r="F83" s="74"/>
      <c r="G83" s="74"/>
      <c r="H83" s="74"/>
      <c r="I83" s="74"/>
      <c r="J83" s="45"/>
      <c r="K83" s="46"/>
      <c r="L83" s="49"/>
      <c r="M83" s="94"/>
      <c r="N83" s="95"/>
      <c r="O83" s="60" t="e">
        <f t="shared" si="2"/>
        <v>#NUM!</v>
      </c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74"/>
      <c r="AG83" s="74"/>
      <c r="AH83" s="74"/>
      <c r="AI83" s="74"/>
      <c r="AJ83" s="74"/>
      <c r="AK83" s="75"/>
      <c r="AL83" s="76"/>
      <c r="AM83" s="77"/>
      <c r="AN83" s="77"/>
      <c r="AO83" s="77"/>
      <c r="AP83" s="78"/>
    </row>
    <row r="84" spans="1:42" ht="24.95" hidden="1" customHeight="1" outlineLevel="1" x14ac:dyDescent="0.25">
      <c r="A84" s="38">
        <v>71</v>
      </c>
      <c r="B84" s="83"/>
      <c r="C84" s="74"/>
      <c r="D84" s="74"/>
      <c r="E84" s="74"/>
      <c r="F84" s="74"/>
      <c r="G84" s="74"/>
      <c r="H84" s="74"/>
      <c r="I84" s="74"/>
      <c r="J84" s="45"/>
      <c r="K84" s="46"/>
      <c r="L84" s="49"/>
      <c r="M84" s="94"/>
      <c r="N84" s="95"/>
      <c r="O84" s="60" t="e">
        <f t="shared" si="2"/>
        <v>#NUM!</v>
      </c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74"/>
      <c r="AG84" s="74"/>
      <c r="AH84" s="74"/>
      <c r="AI84" s="74"/>
      <c r="AJ84" s="74"/>
      <c r="AK84" s="75"/>
      <c r="AL84" s="76"/>
      <c r="AM84" s="77"/>
      <c r="AN84" s="77"/>
      <c r="AO84" s="77"/>
      <c r="AP84" s="78"/>
    </row>
    <row r="85" spans="1:42" ht="24.95" hidden="1" customHeight="1" outlineLevel="1" x14ac:dyDescent="0.25">
      <c r="A85" s="38">
        <v>72</v>
      </c>
      <c r="B85" s="83"/>
      <c r="C85" s="74"/>
      <c r="D85" s="74"/>
      <c r="E85" s="74"/>
      <c r="F85" s="74"/>
      <c r="G85" s="74"/>
      <c r="H85" s="74"/>
      <c r="I85" s="74"/>
      <c r="J85" s="45"/>
      <c r="K85" s="46"/>
      <c r="L85" s="49"/>
      <c r="M85" s="94"/>
      <c r="N85" s="95"/>
      <c r="O85" s="60" t="e">
        <f t="shared" si="2"/>
        <v>#NUM!</v>
      </c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74"/>
      <c r="AG85" s="74"/>
      <c r="AH85" s="74"/>
      <c r="AI85" s="74"/>
      <c r="AJ85" s="74"/>
      <c r="AK85" s="75"/>
      <c r="AL85" s="76"/>
      <c r="AM85" s="77"/>
      <c r="AN85" s="77"/>
      <c r="AO85" s="77"/>
      <c r="AP85" s="78"/>
    </row>
    <row r="86" spans="1:42" ht="24.95" hidden="1" customHeight="1" outlineLevel="1" x14ac:dyDescent="0.25">
      <c r="A86" s="38">
        <v>73</v>
      </c>
      <c r="B86" s="83"/>
      <c r="C86" s="74"/>
      <c r="D86" s="74"/>
      <c r="E86" s="74"/>
      <c r="F86" s="74"/>
      <c r="G86" s="74"/>
      <c r="H86" s="74"/>
      <c r="I86" s="74"/>
      <c r="J86" s="45"/>
      <c r="K86" s="46"/>
      <c r="L86" s="49"/>
      <c r="M86" s="94"/>
      <c r="N86" s="95"/>
      <c r="O86" s="60" t="e">
        <f t="shared" si="2"/>
        <v>#NUM!</v>
      </c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74"/>
      <c r="AG86" s="74"/>
      <c r="AH86" s="74"/>
      <c r="AI86" s="74"/>
      <c r="AJ86" s="74"/>
      <c r="AK86" s="75"/>
      <c r="AL86" s="76"/>
      <c r="AM86" s="77"/>
      <c r="AN86" s="77"/>
      <c r="AO86" s="77"/>
      <c r="AP86" s="78"/>
    </row>
    <row r="87" spans="1:42" ht="24.95" hidden="1" customHeight="1" outlineLevel="1" x14ac:dyDescent="0.25">
      <c r="A87" s="38">
        <v>74</v>
      </c>
      <c r="B87" s="83"/>
      <c r="C87" s="74"/>
      <c r="D87" s="74"/>
      <c r="E87" s="74"/>
      <c r="F87" s="74"/>
      <c r="G87" s="74"/>
      <c r="H87" s="74"/>
      <c r="I87" s="74"/>
      <c r="J87" s="45"/>
      <c r="K87" s="46"/>
      <c r="L87" s="49"/>
      <c r="M87" s="94"/>
      <c r="N87" s="95"/>
      <c r="O87" s="64" t="e">
        <f t="shared" si="2"/>
        <v>#NUM!</v>
      </c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74"/>
      <c r="AG87" s="74"/>
      <c r="AH87" s="74"/>
      <c r="AI87" s="74"/>
      <c r="AJ87" s="74"/>
      <c r="AK87" s="75"/>
      <c r="AL87" s="76"/>
      <c r="AM87" s="77"/>
      <c r="AN87" s="77"/>
      <c r="AO87" s="77"/>
      <c r="AP87" s="78"/>
    </row>
    <row r="88" spans="1:42" ht="24.95" hidden="1" customHeight="1" outlineLevel="1" x14ac:dyDescent="0.25">
      <c r="A88" s="38">
        <v>75</v>
      </c>
      <c r="B88" s="83"/>
      <c r="C88" s="74"/>
      <c r="D88" s="74"/>
      <c r="E88" s="74"/>
      <c r="F88" s="74"/>
      <c r="G88" s="74"/>
      <c r="H88" s="74"/>
      <c r="I88" s="74"/>
      <c r="J88" s="45"/>
      <c r="K88" s="46"/>
      <c r="L88" s="49"/>
      <c r="M88" s="94"/>
      <c r="N88" s="95"/>
      <c r="O88" s="64" t="e">
        <f t="shared" si="2"/>
        <v>#NUM!</v>
      </c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74"/>
      <c r="AG88" s="74"/>
      <c r="AH88" s="74"/>
      <c r="AI88" s="74"/>
      <c r="AJ88" s="74"/>
      <c r="AK88" s="75"/>
      <c r="AL88" s="76"/>
      <c r="AM88" s="77"/>
      <c r="AN88" s="77"/>
      <c r="AO88" s="77"/>
      <c r="AP88" s="78"/>
    </row>
    <row r="89" spans="1:42" ht="24.95" hidden="1" customHeight="1" outlineLevel="1" x14ac:dyDescent="0.25">
      <c r="A89" s="38">
        <v>76</v>
      </c>
      <c r="B89" s="83"/>
      <c r="C89" s="74"/>
      <c r="D89" s="74"/>
      <c r="E89" s="74"/>
      <c r="F89" s="74"/>
      <c r="G89" s="74"/>
      <c r="H89" s="74"/>
      <c r="I89" s="74"/>
      <c r="J89" s="45"/>
      <c r="K89" s="46"/>
      <c r="L89" s="49"/>
      <c r="M89" s="94"/>
      <c r="N89" s="95"/>
      <c r="O89" s="64" t="e">
        <f t="shared" si="2"/>
        <v>#NUM!</v>
      </c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74"/>
      <c r="AG89" s="74"/>
      <c r="AH89" s="74"/>
      <c r="AI89" s="74"/>
      <c r="AJ89" s="74"/>
      <c r="AK89" s="75"/>
      <c r="AL89" s="76"/>
      <c r="AM89" s="77"/>
      <c r="AN89" s="77"/>
      <c r="AO89" s="77"/>
      <c r="AP89" s="78"/>
    </row>
    <row r="90" spans="1:42" ht="24.95" hidden="1" customHeight="1" outlineLevel="1" x14ac:dyDescent="0.25">
      <c r="A90" s="38">
        <v>77</v>
      </c>
      <c r="B90" s="83"/>
      <c r="C90" s="74"/>
      <c r="D90" s="74"/>
      <c r="E90" s="74"/>
      <c r="F90" s="74"/>
      <c r="G90" s="74"/>
      <c r="H90" s="74"/>
      <c r="I90" s="74"/>
      <c r="J90" s="45"/>
      <c r="K90" s="46"/>
      <c r="L90" s="49"/>
      <c r="M90" s="94"/>
      <c r="N90" s="95"/>
      <c r="O90" s="64" t="e">
        <f t="shared" si="2"/>
        <v>#NUM!</v>
      </c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74"/>
      <c r="AG90" s="74"/>
      <c r="AH90" s="74"/>
      <c r="AI90" s="74"/>
      <c r="AJ90" s="74"/>
      <c r="AK90" s="75"/>
      <c r="AL90" s="76"/>
      <c r="AM90" s="77"/>
      <c r="AN90" s="77"/>
      <c r="AO90" s="77"/>
      <c r="AP90" s="78"/>
    </row>
    <row r="91" spans="1:42" ht="24.95" hidden="1" customHeight="1" outlineLevel="1" x14ac:dyDescent="0.25">
      <c r="A91" s="38">
        <v>78</v>
      </c>
      <c r="B91" s="83"/>
      <c r="C91" s="74"/>
      <c r="D91" s="74"/>
      <c r="E91" s="74"/>
      <c r="F91" s="74"/>
      <c r="G91" s="74"/>
      <c r="H91" s="74"/>
      <c r="I91" s="74"/>
      <c r="J91" s="45"/>
      <c r="K91" s="46"/>
      <c r="L91" s="49"/>
      <c r="M91" s="94"/>
      <c r="N91" s="95"/>
      <c r="O91" s="64" t="e">
        <f t="shared" si="2"/>
        <v>#NUM!</v>
      </c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74"/>
      <c r="AG91" s="74"/>
      <c r="AH91" s="74"/>
      <c r="AI91" s="74"/>
      <c r="AJ91" s="74"/>
      <c r="AK91" s="75"/>
      <c r="AL91" s="76"/>
      <c r="AM91" s="77"/>
      <c r="AN91" s="77"/>
      <c r="AO91" s="77"/>
      <c r="AP91" s="78"/>
    </row>
    <row r="92" spans="1:42" ht="24.95" hidden="1" customHeight="1" outlineLevel="1" x14ac:dyDescent="0.25">
      <c r="A92" s="38">
        <v>79</v>
      </c>
      <c r="B92" s="83"/>
      <c r="C92" s="74"/>
      <c r="D92" s="74"/>
      <c r="E92" s="74"/>
      <c r="F92" s="74"/>
      <c r="G92" s="74"/>
      <c r="H92" s="74"/>
      <c r="I92" s="74"/>
      <c r="J92" s="45"/>
      <c r="K92" s="46"/>
      <c r="L92" s="49"/>
      <c r="M92" s="94"/>
      <c r="N92" s="95"/>
      <c r="O92" s="64" t="e">
        <f t="shared" si="2"/>
        <v>#NUM!</v>
      </c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74"/>
      <c r="AG92" s="74"/>
      <c r="AH92" s="74"/>
      <c r="AI92" s="74"/>
      <c r="AJ92" s="74"/>
      <c r="AK92" s="75"/>
      <c r="AL92" s="76"/>
      <c r="AM92" s="77"/>
      <c r="AN92" s="77"/>
      <c r="AO92" s="77"/>
      <c r="AP92" s="78"/>
    </row>
    <row r="93" spans="1:42" ht="24.95" hidden="1" customHeight="1" outlineLevel="1" x14ac:dyDescent="0.25">
      <c r="A93" s="38">
        <v>80</v>
      </c>
      <c r="B93" s="83"/>
      <c r="C93" s="74"/>
      <c r="D93" s="74"/>
      <c r="E93" s="74"/>
      <c r="F93" s="74"/>
      <c r="G93" s="74"/>
      <c r="H93" s="74"/>
      <c r="I93" s="74"/>
      <c r="J93" s="45"/>
      <c r="K93" s="46"/>
      <c r="L93" s="49"/>
      <c r="M93" s="94"/>
      <c r="N93" s="95"/>
      <c r="O93" s="60" t="e">
        <f t="shared" si="2"/>
        <v>#NUM!</v>
      </c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74"/>
      <c r="AG93" s="74"/>
      <c r="AH93" s="74"/>
      <c r="AI93" s="74"/>
      <c r="AJ93" s="74"/>
      <c r="AK93" s="75"/>
      <c r="AL93" s="76"/>
      <c r="AM93" s="77"/>
      <c r="AN93" s="77"/>
      <c r="AO93" s="77"/>
      <c r="AP93" s="78"/>
    </row>
    <row r="94" spans="1:42" ht="24.95" hidden="1" customHeight="1" outlineLevel="1" x14ac:dyDescent="0.25">
      <c r="A94" s="38">
        <v>81</v>
      </c>
      <c r="B94" s="83"/>
      <c r="C94" s="74"/>
      <c r="D94" s="74"/>
      <c r="E94" s="74"/>
      <c r="F94" s="74"/>
      <c r="G94" s="74"/>
      <c r="H94" s="74"/>
      <c r="I94" s="74"/>
      <c r="J94" s="45"/>
      <c r="K94" s="46"/>
      <c r="L94" s="49"/>
      <c r="M94" s="94"/>
      <c r="N94" s="95"/>
      <c r="O94" s="60" t="e">
        <f t="shared" si="2"/>
        <v>#NUM!</v>
      </c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74"/>
      <c r="AG94" s="74"/>
      <c r="AH94" s="74"/>
      <c r="AI94" s="74"/>
      <c r="AJ94" s="74"/>
      <c r="AK94" s="75"/>
      <c r="AL94" s="76"/>
      <c r="AM94" s="77"/>
      <c r="AN94" s="77"/>
      <c r="AO94" s="77"/>
      <c r="AP94" s="78"/>
    </row>
    <row r="95" spans="1:42" ht="24.95" hidden="1" customHeight="1" outlineLevel="1" x14ac:dyDescent="0.25">
      <c r="A95" s="38">
        <v>82</v>
      </c>
      <c r="B95" s="83"/>
      <c r="C95" s="74"/>
      <c r="D95" s="74"/>
      <c r="E95" s="74"/>
      <c r="F95" s="74"/>
      <c r="G95" s="74"/>
      <c r="H95" s="74"/>
      <c r="I95" s="74"/>
      <c r="J95" s="45"/>
      <c r="K95" s="46"/>
      <c r="L95" s="49"/>
      <c r="M95" s="94"/>
      <c r="N95" s="95"/>
      <c r="O95" s="60" t="e">
        <f t="shared" si="2"/>
        <v>#NUM!</v>
      </c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74"/>
      <c r="AG95" s="74"/>
      <c r="AH95" s="74"/>
      <c r="AI95" s="74"/>
      <c r="AJ95" s="74"/>
      <c r="AK95" s="75"/>
      <c r="AL95" s="76"/>
      <c r="AM95" s="77"/>
      <c r="AN95" s="77"/>
      <c r="AO95" s="77"/>
      <c r="AP95" s="78"/>
    </row>
    <row r="96" spans="1:42" ht="24.95" hidden="1" customHeight="1" outlineLevel="1" x14ac:dyDescent="0.25">
      <c r="A96" s="38">
        <v>83</v>
      </c>
      <c r="B96" s="83"/>
      <c r="C96" s="74"/>
      <c r="D96" s="74"/>
      <c r="E96" s="74"/>
      <c r="F96" s="74"/>
      <c r="G96" s="74"/>
      <c r="H96" s="74"/>
      <c r="I96" s="74"/>
      <c r="J96" s="45"/>
      <c r="K96" s="46"/>
      <c r="L96" s="49"/>
      <c r="M96" s="94"/>
      <c r="N96" s="95"/>
      <c r="O96" s="60" t="e">
        <f t="shared" si="2"/>
        <v>#NUM!</v>
      </c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74"/>
      <c r="AG96" s="74"/>
      <c r="AH96" s="74"/>
      <c r="AI96" s="74"/>
      <c r="AJ96" s="74"/>
      <c r="AK96" s="75"/>
      <c r="AL96" s="76"/>
      <c r="AM96" s="77"/>
      <c r="AN96" s="77"/>
      <c r="AO96" s="77"/>
      <c r="AP96" s="78"/>
    </row>
    <row r="97" spans="1:42" ht="24.95" hidden="1" customHeight="1" outlineLevel="1" x14ac:dyDescent="0.25">
      <c r="A97" s="39">
        <v>84</v>
      </c>
      <c r="B97" s="83"/>
      <c r="C97" s="74"/>
      <c r="D97" s="74"/>
      <c r="E97" s="74"/>
      <c r="F97" s="74"/>
      <c r="G97" s="74"/>
      <c r="H97" s="74"/>
      <c r="I97" s="74"/>
      <c r="J97" s="47"/>
      <c r="K97" s="48"/>
      <c r="L97" s="50"/>
      <c r="M97" s="94"/>
      <c r="N97" s="95"/>
      <c r="O97" s="60" t="e">
        <f t="shared" si="2"/>
        <v>#NUM!</v>
      </c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74"/>
      <c r="AG97" s="74"/>
      <c r="AH97" s="74"/>
      <c r="AI97" s="74"/>
      <c r="AJ97" s="74"/>
      <c r="AK97" s="75"/>
      <c r="AL97" s="76"/>
      <c r="AM97" s="77"/>
      <c r="AN97" s="77"/>
      <c r="AO97" s="77"/>
      <c r="AP97" s="78"/>
    </row>
    <row r="98" spans="1:42" customFormat="1" ht="9" customHeight="1" collapsed="1" x14ac:dyDescent="0.25">
      <c r="A98" s="37"/>
      <c r="O98" s="59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3"/>
      <c r="AG98" s="63"/>
      <c r="AH98" s="63"/>
      <c r="AI98" s="63"/>
      <c r="AJ98" s="63"/>
      <c r="AK98" s="63"/>
    </row>
    <row r="99" spans="1:42" ht="24.95" hidden="1" customHeight="1" outlineLevel="1" x14ac:dyDescent="0.25">
      <c r="A99" s="39">
        <v>85</v>
      </c>
      <c r="B99" s="83"/>
      <c r="C99" s="74"/>
      <c r="D99" s="74"/>
      <c r="E99" s="74"/>
      <c r="F99" s="74"/>
      <c r="G99" s="74"/>
      <c r="H99" s="74"/>
      <c r="I99" s="74"/>
      <c r="J99" s="47"/>
      <c r="K99" s="48"/>
      <c r="L99" s="50"/>
      <c r="M99" s="94"/>
      <c r="N99" s="95"/>
      <c r="O99" s="60" t="e">
        <f t="shared" ref="O99:O108" si="3">ROUNDDOWN(DAYS360(DATE(M99,L99,K99),DATE($AN$5,$AL$5,$AJ$5))/360,0)</f>
        <v>#NUM!</v>
      </c>
      <c r="P99" s="101"/>
      <c r="Q99" s="102"/>
      <c r="R99" s="103"/>
      <c r="S99" s="101"/>
      <c r="T99" s="102"/>
      <c r="U99" s="102"/>
      <c r="V99" s="102"/>
      <c r="W99" s="103"/>
      <c r="X99" s="101"/>
      <c r="Y99" s="102"/>
      <c r="Z99" s="102"/>
      <c r="AA99" s="103"/>
      <c r="AB99" s="101"/>
      <c r="AC99" s="102"/>
      <c r="AD99" s="102"/>
      <c r="AE99" s="103"/>
      <c r="AF99" s="74"/>
      <c r="AG99" s="74"/>
      <c r="AH99" s="74"/>
      <c r="AI99" s="74"/>
      <c r="AJ99" s="74"/>
      <c r="AK99" s="75"/>
      <c r="AL99" s="76"/>
      <c r="AM99" s="77"/>
      <c r="AN99" s="77"/>
      <c r="AO99" s="77"/>
      <c r="AP99" s="78"/>
    </row>
    <row r="100" spans="1:42" ht="24.95" hidden="1" customHeight="1" outlineLevel="1" x14ac:dyDescent="0.25">
      <c r="A100" s="38">
        <v>86</v>
      </c>
      <c r="B100" s="83"/>
      <c r="C100" s="74"/>
      <c r="D100" s="74"/>
      <c r="E100" s="74"/>
      <c r="F100" s="74"/>
      <c r="G100" s="74"/>
      <c r="H100" s="74"/>
      <c r="I100" s="74"/>
      <c r="J100" s="45"/>
      <c r="K100" s="46"/>
      <c r="L100" s="49"/>
      <c r="M100" s="94"/>
      <c r="N100" s="95"/>
      <c r="O100" s="60" t="e">
        <f t="shared" si="3"/>
        <v>#NUM!</v>
      </c>
      <c r="P100" s="96"/>
      <c r="Q100" s="97"/>
      <c r="R100" s="98"/>
      <c r="S100" s="96"/>
      <c r="T100" s="97"/>
      <c r="U100" s="97"/>
      <c r="V100" s="97"/>
      <c r="W100" s="98"/>
      <c r="X100" s="96"/>
      <c r="Y100" s="97"/>
      <c r="Z100" s="97"/>
      <c r="AA100" s="98"/>
      <c r="AB100" s="96"/>
      <c r="AC100" s="97"/>
      <c r="AD100" s="97"/>
      <c r="AE100" s="98"/>
      <c r="AF100" s="74"/>
      <c r="AG100" s="74"/>
      <c r="AH100" s="74"/>
      <c r="AI100" s="74"/>
      <c r="AJ100" s="74"/>
      <c r="AK100" s="75"/>
      <c r="AL100" s="76"/>
      <c r="AM100" s="77"/>
      <c r="AN100" s="77"/>
      <c r="AO100" s="77"/>
      <c r="AP100" s="78"/>
    </row>
    <row r="101" spans="1:42" ht="24.95" hidden="1" customHeight="1" outlineLevel="1" x14ac:dyDescent="0.25">
      <c r="A101" s="38">
        <v>87</v>
      </c>
      <c r="B101" s="83"/>
      <c r="C101" s="74"/>
      <c r="D101" s="74"/>
      <c r="E101" s="74"/>
      <c r="F101" s="74"/>
      <c r="G101" s="74"/>
      <c r="H101" s="74"/>
      <c r="I101" s="74"/>
      <c r="J101" s="45"/>
      <c r="K101" s="46"/>
      <c r="L101" s="49"/>
      <c r="M101" s="94"/>
      <c r="N101" s="95"/>
      <c r="O101" s="60" t="e">
        <f t="shared" si="3"/>
        <v>#NUM!</v>
      </c>
      <c r="P101" s="96"/>
      <c r="Q101" s="97"/>
      <c r="R101" s="98"/>
      <c r="S101" s="96"/>
      <c r="T101" s="97"/>
      <c r="U101" s="97"/>
      <c r="V101" s="97"/>
      <c r="W101" s="98"/>
      <c r="X101" s="96"/>
      <c r="Y101" s="97"/>
      <c r="Z101" s="97"/>
      <c r="AA101" s="98"/>
      <c r="AB101" s="96"/>
      <c r="AC101" s="97"/>
      <c r="AD101" s="97"/>
      <c r="AE101" s="98"/>
      <c r="AF101" s="74"/>
      <c r="AG101" s="74"/>
      <c r="AH101" s="74"/>
      <c r="AI101" s="74"/>
      <c r="AJ101" s="74"/>
      <c r="AK101" s="75"/>
      <c r="AL101" s="76"/>
      <c r="AM101" s="77"/>
      <c r="AN101" s="77"/>
      <c r="AO101" s="77"/>
      <c r="AP101" s="78"/>
    </row>
    <row r="102" spans="1:42" ht="24.95" hidden="1" customHeight="1" outlineLevel="1" x14ac:dyDescent="0.25">
      <c r="A102" s="38">
        <v>88</v>
      </c>
      <c r="B102" s="83"/>
      <c r="C102" s="74"/>
      <c r="D102" s="74"/>
      <c r="E102" s="74"/>
      <c r="F102" s="74"/>
      <c r="G102" s="74"/>
      <c r="H102" s="74"/>
      <c r="I102" s="74"/>
      <c r="J102" s="45"/>
      <c r="K102" s="46"/>
      <c r="L102" s="49"/>
      <c r="M102" s="94"/>
      <c r="N102" s="95"/>
      <c r="O102" s="60" t="e">
        <f t="shared" si="3"/>
        <v>#NUM!</v>
      </c>
      <c r="P102" s="96"/>
      <c r="Q102" s="97"/>
      <c r="R102" s="98"/>
      <c r="S102" s="96"/>
      <c r="T102" s="97"/>
      <c r="U102" s="97"/>
      <c r="V102" s="97"/>
      <c r="W102" s="98"/>
      <c r="X102" s="96"/>
      <c r="Y102" s="97"/>
      <c r="Z102" s="97"/>
      <c r="AA102" s="98"/>
      <c r="AB102" s="96"/>
      <c r="AC102" s="97"/>
      <c r="AD102" s="97"/>
      <c r="AE102" s="98"/>
      <c r="AF102" s="74"/>
      <c r="AG102" s="74"/>
      <c r="AH102" s="74"/>
      <c r="AI102" s="74"/>
      <c r="AJ102" s="74"/>
      <c r="AK102" s="75"/>
      <c r="AL102" s="76"/>
      <c r="AM102" s="77"/>
      <c r="AN102" s="77"/>
      <c r="AO102" s="77"/>
      <c r="AP102" s="78"/>
    </row>
    <row r="103" spans="1:42" ht="24.95" hidden="1" customHeight="1" outlineLevel="1" x14ac:dyDescent="0.25">
      <c r="A103" s="38">
        <v>89</v>
      </c>
      <c r="B103" s="83"/>
      <c r="C103" s="74"/>
      <c r="D103" s="74"/>
      <c r="E103" s="74"/>
      <c r="F103" s="74"/>
      <c r="G103" s="74"/>
      <c r="H103" s="74"/>
      <c r="I103" s="74"/>
      <c r="J103" s="45"/>
      <c r="K103" s="46"/>
      <c r="L103" s="49"/>
      <c r="M103" s="94"/>
      <c r="N103" s="95"/>
      <c r="O103" s="60" t="e">
        <f t="shared" si="3"/>
        <v>#NUM!</v>
      </c>
      <c r="P103" s="96"/>
      <c r="Q103" s="97"/>
      <c r="R103" s="98"/>
      <c r="S103" s="96"/>
      <c r="T103" s="97"/>
      <c r="U103" s="97"/>
      <c r="V103" s="97"/>
      <c r="W103" s="98"/>
      <c r="X103" s="96"/>
      <c r="Y103" s="97"/>
      <c r="Z103" s="97"/>
      <c r="AA103" s="98"/>
      <c r="AB103" s="96"/>
      <c r="AC103" s="97"/>
      <c r="AD103" s="97"/>
      <c r="AE103" s="98"/>
      <c r="AF103" s="74"/>
      <c r="AG103" s="74"/>
      <c r="AH103" s="74"/>
      <c r="AI103" s="74"/>
      <c r="AJ103" s="74"/>
      <c r="AK103" s="75"/>
      <c r="AL103" s="76"/>
      <c r="AM103" s="77"/>
      <c r="AN103" s="77"/>
      <c r="AO103" s="77"/>
      <c r="AP103" s="78"/>
    </row>
    <row r="104" spans="1:42" ht="24.95" hidden="1" customHeight="1" outlineLevel="1" x14ac:dyDescent="0.25">
      <c r="A104" s="38">
        <v>90</v>
      </c>
      <c r="B104" s="83"/>
      <c r="C104" s="74"/>
      <c r="D104" s="74"/>
      <c r="E104" s="74"/>
      <c r="F104" s="74"/>
      <c r="G104" s="74"/>
      <c r="H104" s="74"/>
      <c r="I104" s="74"/>
      <c r="J104" s="45"/>
      <c r="K104" s="46"/>
      <c r="L104" s="49"/>
      <c r="M104" s="94"/>
      <c r="N104" s="95"/>
      <c r="O104" s="60" t="e">
        <f t="shared" si="3"/>
        <v>#NUM!</v>
      </c>
      <c r="P104" s="96"/>
      <c r="Q104" s="97"/>
      <c r="R104" s="98"/>
      <c r="S104" s="96"/>
      <c r="T104" s="97"/>
      <c r="U104" s="97"/>
      <c r="V104" s="97"/>
      <c r="W104" s="98"/>
      <c r="X104" s="96"/>
      <c r="Y104" s="97"/>
      <c r="Z104" s="97"/>
      <c r="AA104" s="98"/>
      <c r="AB104" s="96"/>
      <c r="AC104" s="97"/>
      <c r="AD104" s="97"/>
      <c r="AE104" s="98"/>
      <c r="AF104" s="74"/>
      <c r="AG104" s="74"/>
      <c r="AH104" s="74"/>
      <c r="AI104" s="74"/>
      <c r="AJ104" s="74"/>
      <c r="AK104" s="75"/>
      <c r="AL104" s="76"/>
      <c r="AM104" s="77"/>
      <c r="AN104" s="77"/>
      <c r="AO104" s="77"/>
      <c r="AP104" s="78"/>
    </row>
    <row r="105" spans="1:42" ht="24.95" hidden="1" customHeight="1" outlineLevel="1" x14ac:dyDescent="0.25">
      <c r="A105" s="38">
        <v>91</v>
      </c>
      <c r="B105" s="83"/>
      <c r="C105" s="74"/>
      <c r="D105" s="74"/>
      <c r="E105" s="74"/>
      <c r="F105" s="74"/>
      <c r="G105" s="74"/>
      <c r="H105" s="74"/>
      <c r="I105" s="74"/>
      <c r="J105" s="45"/>
      <c r="K105" s="46"/>
      <c r="L105" s="49"/>
      <c r="M105" s="94"/>
      <c r="N105" s="95"/>
      <c r="O105" s="60" t="e">
        <f t="shared" si="3"/>
        <v>#NUM!</v>
      </c>
      <c r="P105" s="96"/>
      <c r="Q105" s="97"/>
      <c r="R105" s="98"/>
      <c r="S105" s="96"/>
      <c r="T105" s="97"/>
      <c r="U105" s="97"/>
      <c r="V105" s="97"/>
      <c r="W105" s="98"/>
      <c r="X105" s="96"/>
      <c r="Y105" s="97"/>
      <c r="Z105" s="97"/>
      <c r="AA105" s="98"/>
      <c r="AB105" s="96"/>
      <c r="AC105" s="97"/>
      <c r="AD105" s="97"/>
      <c r="AE105" s="98"/>
      <c r="AF105" s="74"/>
      <c r="AG105" s="74"/>
      <c r="AH105" s="74"/>
      <c r="AI105" s="74"/>
      <c r="AJ105" s="74"/>
      <c r="AK105" s="75"/>
      <c r="AL105" s="76"/>
      <c r="AM105" s="77"/>
      <c r="AN105" s="77"/>
      <c r="AO105" s="77"/>
      <c r="AP105" s="78"/>
    </row>
    <row r="106" spans="1:42" ht="24.95" hidden="1" customHeight="1" outlineLevel="1" x14ac:dyDescent="0.25">
      <c r="A106" s="38">
        <v>92</v>
      </c>
      <c r="B106" s="83"/>
      <c r="C106" s="74"/>
      <c r="D106" s="74"/>
      <c r="E106" s="74"/>
      <c r="F106" s="74"/>
      <c r="G106" s="74"/>
      <c r="H106" s="74"/>
      <c r="I106" s="74"/>
      <c r="J106" s="45"/>
      <c r="K106" s="46"/>
      <c r="L106" s="49"/>
      <c r="M106" s="94"/>
      <c r="N106" s="95"/>
      <c r="O106" s="60" t="e">
        <f t="shared" si="3"/>
        <v>#NUM!</v>
      </c>
      <c r="P106" s="96"/>
      <c r="Q106" s="97"/>
      <c r="R106" s="98"/>
      <c r="S106" s="96"/>
      <c r="T106" s="97"/>
      <c r="U106" s="97"/>
      <c r="V106" s="97"/>
      <c r="W106" s="98"/>
      <c r="X106" s="96"/>
      <c r="Y106" s="97"/>
      <c r="Z106" s="97"/>
      <c r="AA106" s="98"/>
      <c r="AB106" s="96"/>
      <c r="AC106" s="97"/>
      <c r="AD106" s="97"/>
      <c r="AE106" s="98"/>
      <c r="AF106" s="74"/>
      <c r="AG106" s="74"/>
      <c r="AH106" s="74"/>
      <c r="AI106" s="74"/>
      <c r="AJ106" s="74"/>
      <c r="AK106" s="75"/>
      <c r="AL106" s="76"/>
      <c r="AM106" s="77"/>
      <c r="AN106" s="77"/>
      <c r="AO106" s="77"/>
      <c r="AP106" s="78"/>
    </row>
    <row r="107" spans="1:42" ht="24.95" hidden="1" customHeight="1" outlineLevel="1" x14ac:dyDescent="0.25">
      <c r="A107" s="38">
        <v>93</v>
      </c>
      <c r="B107" s="83"/>
      <c r="C107" s="74"/>
      <c r="D107" s="74"/>
      <c r="E107" s="74"/>
      <c r="F107" s="74"/>
      <c r="G107" s="74"/>
      <c r="H107" s="74"/>
      <c r="I107" s="74"/>
      <c r="J107" s="45"/>
      <c r="K107" s="46"/>
      <c r="L107" s="49"/>
      <c r="M107" s="94"/>
      <c r="N107" s="95"/>
      <c r="O107" s="60" t="e">
        <f t="shared" si="3"/>
        <v>#NUM!</v>
      </c>
      <c r="P107" s="96"/>
      <c r="Q107" s="97"/>
      <c r="R107" s="98"/>
      <c r="S107" s="96"/>
      <c r="T107" s="97"/>
      <c r="U107" s="97"/>
      <c r="V107" s="97"/>
      <c r="W107" s="98"/>
      <c r="X107" s="96"/>
      <c r="Y107" s="97"/>
      <c r="Z107" s="97"/>
      <c r="AA107" s="98"/>
      <c r="AB107" s="96"/>
      <c r="AC107" s="97"/>
      <c r="AD107" s="97"/>
      <c r="AE107" s="98"/>
      <c r="AF107" s="74"/>
      <c r="AG107" s="74"/>
      <c r="AH107" s="74"/>
      <c r="AI107" s="74"/>
      <c r="AJ107" s="74"/>
      <c r="AK107" s="75"/>
      <c r="AL107" s="76"/>
      <c r="AM107" s="77"/>
      <c r="AN107" s="77"/>
      <c r="AO107" s="77"/>
      <c r="AP107" s="78"/>
    </row>
    <row r="108" spans="1:42" ht="24.95" hidden="1" customHeight="1" outlineLevel="1" x14ac:dyDescent="0.25">
      <c r="A108" s="38">
        <v>94</v>
      </c>
      <c r="B108" s="83"/>
      <c r="C108" s="74"/>
      <c r="D108" s="74"/>
      <c r="E108" s="74"/>
      <c r="F108" s="74"/>
      <c r="G108" s="74"/>
      <c r="H108" s="74"/>
      <c r="I108" s="74"/>
      <c r="J108" s="45"/>
      <c r="K108" s="46"/>
      <c r="L108" s="49"/>
      <c r="M108" s="94"/>
      <c r="N108" s="95"/>
      <c r="O108" s="60" t="e">
        <f t="shared" si="3"/>
        <v>#NUM!</v>
      </c>
      <c r="P108" s="96"/>
      <c r="Q108" s="97"/>
      <c r="R108" s="98"/>
      <c r="S108" s="96"/>
      <c r="T108" s="97"/>
      <c r="U108" s="97"/>
      <c r="V108" s="97"/>
      <c r="W108" s="98"/>
      <c r="X108" s="96"/>
      <c r="Y108" s="97"/>
      <c r="Z108" s="97"/>
      <c r="AA108" s="98"/>
      <c r="AB108" s="96"/>
      <c r="AC108" s="97"/>
      <c r="AD108" s="97"/>
      <c r="AE108" s="98"/>
      <c r="AF108" s="74"/>
      <c r="AG108" s="74"/>
      <c r="AH108" s="74"/>
      <c r="AI108" s="74"/>
      <c r="AJ108" s="74"/>
      <c r="AK108" s="75"/>
      <c r="AL108" s="76"/>
      <c r="AM108" s="77"/>
      <c r="AN108" s="77"/>
      <c r="AO108" s="77"/>
      <c r="AP108" s="78"/>
    </row>
    <row r="109" spans="1:42" ht="24.95" hidden="1" customHeight="1" outlineLevel="1" x14ac:dyDescent="0.25">
      <c r="A109" s="38">
        <v>95</v>
      </c>
      <c r="B109" s="83"/>
      <c r="C109" s="74"/>
      <c r="D109" s="74"/>
      <c r="E109" s="74"/>
      <c r="F109" s="74"/>
      <c r="G109" s="74"/>
      <c r="H109" s="74"/>
      <c r="I109" s="74"/>
      <c r="J109" s="45"/>
      <c r="K109" s="46"/>
      <c r="L109" s="49"/>
      <c r="M109" s="94"/>
      <c r="N109" s="95"/>
      <c r="O109" s="60" t="e">
        <f t="shared" ref="O109:O114" si="4">ROUNDDOWN(DAYS360(DATE(M109,L109,K109),DATE($AN$5,$AL$5,$AJ$5))/360,0)</f>
        <v>#NUM!</v>
      </c>
      <c r="P109" s="96"/>
      <c r="Q109" s="97"/>
      <c r="R109" s="98"/>
      <c r="S109" s="96"/>
      <c r="T109" s="97"/>
      <c r="U109" s="97"/>
      <c r="V109" s="97"/>
      <c r="W109" s="98"/>
      <c r="X109" s="96"/>
      <c r="Y109" s="97"/>
      <c r="Z109" s="97"/>
      <c r="AA109" s="98"/>
      <c r="AB109" s="96"/>
      <c r="AC109" s="97"/>
      <c r="AD109" s="97"/>
      <c r="AE109" s="98"/>
      <c r="AF109" s="74"/>
      <c r="AG109" s="74"/>
      <c r="AH109" s="74"/>
      <c r="AI109" s="74"/>
      <c r="AJ109" s="74"/>
      <c r="AK109" s="75"/>
      <c r="AL109" s="76"/>
      <c r="AM109" s="77"/>
      <c r="AN109" s="77"/>
      <c r="AO109" s="77"/>
      <c r="AP109" s="78"/>
    </row>
    <row r="110" spans="1:42" ht="24.95" hidden="1" customHeight="1" outlineLevel="1" x14ac:dyDescent="0.25">
      <c r="A110" s="38">
        <v>96</v>
      </c>
      <c r="B110" s="83"/>
      <c r="C110" s="74"/>
      <c r="D110" s="74"/>
      <c r="E110" s="74"/>
      <c r="F110" s="74"/>
      <c r="G110" s="74"/>
      <c r="H110" s="74"/>
      <c r="I110" s="74"/>
      <c r="J110" s="45"/>
      <c r="K110" s="46"/>
      <c r="L110" s="49"/>
      <c r="M110" s="94"/>
      <c r="N110" s="95"/>
      <c r="O110" s="60" t="e">
        <f t="shared" si="4"/>
        <v>#NUM!</v>
      </c>
      <c r="P110" s="96"/>
      <c r="Q110" s="97"/>
      <c r="R110" s="98"/>
      <c r="S110" s="96"/>
      <c r="T110" s="97"/>
      <c r="U110" s="97"/>
      <c r="V110" s="97"/>
      <c r="W110" s="98"/>
      <c r="X110" s="96"/>
      <c r="Y110" s="97"/>
      <c r="Z110" s="97"/>
      <c r="AA110" s="98"/>
      <c r="AB110" s="96"/>
      <c r="AC110" s="97"/>
      <c r="AD110" s="97"/>
      <c r="AE110" s="98"/>
      <c r="AF110" s="74"/>
      <c r="AG110" s="74"/>
      <c r="AH110" s="74"/>
      <c r="AI110" s="74"/>
      <c r="AJ110" s="74"/>
      <c r="AK110" s="75"/>
      <c r="AL110" s="76"/>
      <c r="AM110" s="77"/>
      <c r="AN110" s="77"/>
      <c r="AO110" s="77"/>
      <c r="AP110" s="78"/>
    </row>
    <row r="111" spans="1:42" ht="24.95" hidden="1" customHeight="1" outlineLevel="1" x14ac:dyDescent="0.25">
      <c r="A111" s="38">
        <v>97</v>
      </c>
      <c r="B111" s="83"/>
      <c r="C111" s="74"/>
      <c r="D111" s="74"/>
      <c r="E111" s="74"/>
      <c r="F111" s="74"/>
      <c r="G111" s="74"/>
      <c r="H111" s="74"/>
      <c r="I111" s="74"/>
      <c r="J111" s="45"/>
      <c r="K111" s="46"/>
      <c r="L111" s="49"/>
      <c r="M111" s="94"/>
      <c r="N111" s="95"/>
      <c r="O111" s="60" t="e">
        <f t="shared" si="4"/>
        <v>#NUM!</v>
      </c>
      <c r="P111" s="96"/>
      <c r="Q111" s="97"/>
      <c r="R111" s="98"/>
      <c r="S111" s="96"/>
      <c r="T111" s="97"/>
      <c r="U111" s="97"/>
      <c r="V111" s="97"/>
      <c r="W111" s="98"/>
      <c r="X111" s="96"/>
      <c r="Y111" s="97"/>
      <c r="Z111" s="97"/>
      <c r="AA111" s="98"/>
      <c r="AB111" s="96"/>
      <c r="AC111" s="97"/>
      <c r="AD111" s="97"/>
      <c r="AE111" s="98"/>
      <c r="AF111" s="74"/>
      <c r="AG111" s="74"/>
      <c r="AH111" s="74"/>
      <c r="AI111" s="74"/>
      <c r="AJ111" s="74"/>
      <c r="AK111" s="75"/>
      <c r="AL111" s="76"/>
      <c r="AM111" s="77"/>
      <c r="AN111" s="77"/>
      <c r="AO111" s="77"/>
      <c r="AP111" s="78"/>
    </row>
    <row r="112" spans="1:42" ht="24.95" hidden="1" customHeight="1" outlineLevel="1" x14ac:dyDescent="0.25">
      <c r="A112" s="38">
        <v>98</v>
      </c>
      <c r="B112" s="83"/>
      <c r="C112" s="74"/>
      <c r="D112" s="74"/>
      <c r="E112" s="74"/>
      <c r="F112" s="74"/>
      <c r="G112" s="74"/>
      <c r="H112" s="74"/>
      <c r="I112" s="74"/>
      <c r="J112" s="45"/>
      <c r="K112" s="46"/>
      <c r="L112" s="49"/>
      <c r="M112" s="94"/>
      <c r="N112" s="95"/>
      <c r="O112" s="60" t="e">
        <f t="shared" si="4"/>
        <v>#NUM!</v>
      </c>
      <c r="P112" s="96"/>
      <c r="Q112" s="97"/>
      <c r="R112" s="98"/>
      <c r="S112" s="96"/>
      <c r="T112" s="97"/>
      <c r="U112" s="97"/>
      <c r="V112" s="97"/>
      <c r="W112" s="98"/>
      <c r="X112" s="96"/>
      <c r="Y112" s="97"/>
      <c r="Z112" s="97"/>
      <c r="AA112" s="98"/>
      <c r="AB112" s="96"/>
      <c r="AC112" s="97"/>
      <c r="AD112" s="97"/>
      <c r="AE112" s="98"/>
      <c r="AF112" s="74"/>
      <c r="AG112" s="74"/>
      <c r="AH112" s="74"/>
      <c r="AI112" s="74"/>
      <c r="AJ112" s="74"/>
      <c r="AK112" s="75"/>
      <c r="AL112" s="76"/>
      <c r="AM112" s="77"/>
      <c r="AN112" s="77"/>
      <c r="AO112" s="77"/>
      <c r="AP112" s="78"/>
    </row>
    <row r="113" spans="1:50" ht="24.95" hidden="1" customHeight="1" outlineLevel="1" x14ac:dyDescent="0.25">
      <c r="A113" s="38">
        <v>99</v>
      </c>
      <c r="B113" s="83"/>
      <c r="C113" s="74"/>
      <c r="D113" s="74"/>
      <c r="E113" s="74"/>
      <c r="F113" s="74"/>
      <c r="G113" s="74"/>
      <c r="H113" s="74"/>
      <c r="I113" s="74"/>
      <c r="J113" s="45"/>
      <c r="K113" s="46"/>
      <c r="L113" s="49"/>
      <c r="M113" s="94"/>
      <c r="N113" s="95"/>
      <c r="O113" s="60" t="e">
        <f t="shared" si="4"/>
        <v>#NUM!</v>
      </c>
      <c r="P113" s="96"/>
      <c r="Q113" s="97"/>
      <c r="R113" s="98"/>
      <c r="S113" s="96"/>
      <c r="T113" s="97"/>
      <c r="U113" s="97"/>
      <c r="V113" s="97"/>
      <c r="W113" s="98"/>
      <c r="X113" s="96"/>
      <c r="Y113" s="97"/>
      <c r="Z113" s="97"/>
      <c r="AA113" s="98"/>
      <c r="AB113" s="96"/>
      <c r="AC113" s="97"/>
      <c r="AD113" s="97"/>
      <c r="AE113" s="98"/>
      <c r="AF113" s="74"/>
      <c r="AG113" s="74"/>
      <c r="AH113" s="74"/>
      <c r="AI113" s="74"/>
      <c r="AJ113" s="74"/>
      <c r="AK113" s="75"/>
      <c r="AL113" s="76"/>
      <c r="AM113" s="77"/>
      <c r="AN113" s="77"/>
      <c r="AO113" s="77"/>
      <c r="AP113" s="78"/>
    </row>
    <row r="114" spans="1:50" ht="24.95" hidden="1" customHeight="1" outlineLevel="1" x14ac:dyDescent="0.25">
      <c r="A114" s="36">
        <v>100</v>
      </c>
      <c r="B114" s="83"/>
      <c r="C114" s="74"/>
      <c r="D114" s="74"/>
      <c r="E114" s="74"/>
      <c r="F114" s="74"/>
      <c r="G114" s="74"/>
      <c r="H114" s="74"/>
      <c r="I114" s="74"/>
      <c r="J114" s="45"/>
      <c r="K114" s="46"/>
      <c r="L114" s="49"/>
      <c r="M114" s="94"/>
      <c r="N114" s="95"/>
      <c r="O114" s="60" t="e">
        <f t="shared" si="4"/>
        <v>#NUM!</v>
      </c>
      <c r="P114" s="96"/>
      <c r="Q114" s="97"/>
      <c r="R114" s="98"/>
      <c r="S114" s="96"/>
      <c r="T114" s="97"/>
      <c r="U114" s="97"/>
      <c r="V114" s="97"/>
      <c r="W114" s="98"/>
      <c r="X114" s="96"/>
      <c r="Y114" s="97"/>
      <c r="Z114" s="97"/>
      <c r="AA114" s="98"/>
      <c r="AB114" s="96"/>
      <c r="AC114" s="97"/>
      <c r="AD114" s="97"/>
      <c r="AE114" s="98"/>
      <c r="AF114" s="74"/>
      <c r="AG114" s="74"/>
      <c r="AH114" s="74"/>
      <c r="AI114" s="74"/>
      <c r="AJ114" s="74"/>
      <c r="AK114" s="75"/>
      <c r="AL114" s="76"/>
      <c r="AM114" s="77"/>
      <c r="AN114" s="77"/>
      <c r="AO114" s="77"/>
      <c r="AP114" s="78"/>
    </row>
    <row r="115" spans="1:50" ht="24.75" hidden="1" customHeight="1" collapsed="1" x14ac:dyDescent="0.25"/>
    <row r="116" spans="1:50" hidden="1" x14ac:dyDescent="0.25">
      <c r="B116" s="7"/>
    </row>
    <row r="117" spans="1:50" hidden="1" x14ac:dyDescent="0.25"/>
    <row r="118" spans="1:50" x14ac:dyDescent="0.25">
      <c r="D118" s="85" t="s">
        <v>149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100"/>
      <c r="Q118" s="72"/>
      <c r="R118" s="73"/>
      <c r="S118"/>
      <c r="T118"/>
      <c r="U118"/>
      <c r="V118"/>
      <c r="W118"/>
      <c r="AA118" s="22"/>
      <c r="AB118" s="22"/>
      <c r="AC118" s="22"/>
      <c r="AD118" s="22"/>
      <c r="AE118" s="22"/>
      <c r="AF118" s="22"/>
      <c r="AG118" s="22"/>
      <c r="AH118" s="22"/>
      <c r="AI118" s="22"/>
      <c r="AJ118" s="17" t="s">
        <v>123</v>
      </c>
      <c r="AK118" s="87"/>
      <c r="AL118" s="87"/>
      <c r="AM118" s="87"/>
      <c r="AN118" s="87"/>
      <c r="AO118" s="87"/>
      <c r="AP118" s="87"/>
      <c r="AQ118" s="28" t="s">
        <v>123</v>
      </c>
    </row>
    <row r="119" spans="1:50" x14ac:dyDescent="0.25">
      <c r="C119" s="4"/>
      <c r="D119" s="1"/>
      <c r="E119" s="4"/>
      <c r="F119" s="4"/>
      <c r="G119" s="4"/>
      <c r="H119" s="11"/>
      <c r="K119" s="8"/>
      <c r="L119" s="23"/>
      <c r="M119" s="23"/>
      <c r="O119" s="21"/>
      <c r="Q119" s="24"/>
      <c r="R119" s="24"/>
      <c r="S119" s="24"/>
      <c r="T119" s="24"/>
      <c r="U119" s="24"/>
      <c r="V119" s="24"/>
      <c r="W119" s="24"/>
      <c r="X119" s="24"/>
      <c r="Y119" s="20"/>
      <c r="Z119" s="24"/>
      <c r="AA119" s="82" t="s">
        <v>236</v>
      </c>
      <c r="AB119" s="82"/>
      <c r="AC119" s="82"/>
      <c r="AD119" s="82"/>
      <c r="AE119" s="82"/>
      <c r="AF119" s="82"/>
      <c r="AG119" s="82"/>
      <c r="AH119" s="82"/>
      <c r="AI119" s="82"/>
      <c r="AJ119" s="82" t="s">
        <v>238</v>
      </c>
      <c r="AK119" s="82"/>
      <c r="AL119" s="82"/>
      <c r="AM119" s="82"/>
      <c r="AN119" s="82"/>
      <c r="AO119" s="82"/>
      <c r="AP119" s="82"/>
      <c r="AQ119" s="82"/>
    </row>
    <row r="120" spans="1:50" x14ac:dyDescent="0.25">
      <c r="B120" s="30" t="s">
        <v>395</v>
      </c>
      <c r="C120" s="9"/>
      <c r="D120" s="5"/>
      <c r="E120" s="5"/>
      <c r="F120" s="2"/>
      <c r="G120" s="5"/>
      <c r="H120" s="5"/>
      <c r="J120" s="99"/>
      <c r="K120" s="99"/>
      <c r="L120" s="99"/>
      <c r="M120" s="99"/>
      <c r="N120" s="99"/>
      <c r="O120" s="99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</row>
    <row r="121" spans="1:50" x14ac:dyDescent="0.25">
      <c r="B121" s="7"/>
      <c r="C121" s="9"/>
      <c r="D121" s="5"/>
      <c r="E121" s="5"/>
      <c r="F121" s="2"/>
      <c r="G121" s="5"/>
      <c r="H121" s="5"/>
      <c r="K121" s="25"/>
      <c r="L121" s="25"/>
      <c r="M121" s="25"/>
      <c r="N121" s="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50" s="13" customFormat="1" ht="30" customHeight="1" x14ac:dyDescent="0.25">
      <c r="B122" s="40" t="s">
        <v>124</v>
      </c>
      <c r="C122" s="41"/>
      <c r="D122" s="5"/>
      <c r="E122" s="5"/>
      <c r="F122" s="2"/>
      <c r="G122" s="5"/>
      <c r="H122" s="5"/>
      <c r="I122" s="42" t="s">
        <v>0</v>
      </c>
      <c r="J122" s="91" t="s">
        <v>237</v>
      </c>
      <c r="K122" s="92"/>
      <c r="L122" s="92"/>
      <c r="M122" s="92"/>
      <c r="N122" s="92"/>
      <c r="O122" s="92"/>
      <c r="P122" s="92"/>
      <c r="Q122" s="92"/>
      <c r="R122" s="93"/>
      <c r="S122" s="91" t="s">
        <v>394</v>
      </c>
      <c r="T122" s="92"/>
      <c r="U122" s="92"/>
      <c r="V122" s="92"/>
      <c r="W122" s="92"/>
      <c r="X122" s="92"/>
      <c r="Y122" s="93"/>
      <c r="Z122" s="88" t="s">
        <v>251</v>
      </c>
      <c r="AA122" s="89"/>
      <c r="AB122" s="89"/>
      <c r="AC122" s="90"/>
      <c r="AD122" s="42" t="s">
        <v>0</v>
      </c>
      <c r="AE122" s="91" t="s">
        <v>237</v>
      </c>
      <c r="AF122" s="92"/>
      <c r="AG122" s="92"/>
      <c r="AH122" s="92"/>
      <c r="AI122" s="92"/>
      <c r="AJ122" s="92"/>
      <c r="AK122" s="92"/>
      <c r="AL122" s="92"/>
      <c r="AM122" s="93"/>
      <c r="AN122" s="91" t="s">
        <v>394</v>
      </c>
      <c r="AO122" s="92"/>
      <c r="AP122" s="92"/>
      <c r="AQ122" s="92"/>
      <c r="AR122" s="92"/>
      <c r="AS122" s="92"/>
      <c r="AT122" s="93"/>
      <c r="AU122" s="88" t="s">
        <v>251</v>
      </c>
      <c r="AV122" s="89"/>
      <c r="AW122" s="89"/>
      <c r="AX122" s="90"/>
    </row>
    <row r="123" spans="1:50" x14ac:dyDescent="0.25">
      <c r="B123" s="7"/>
      <c r="C123" s="9"/>
      <c r="D123" s="5"/>
      <c r="E123" s="5"/>
      <c r="F123" s="2"/>
      <c r="G123" s="5"/>
      <c r="H123" s="5"/>
      <c r="I123" s="34">
        <v>1</v>
      </c>
      <c r="J123" s="66"/>
      <c r="K123" s="67"/>
      <c r="L123" s="67"/>
      <c r="M123" s="67"/>
      <c r="N123" s="67"/>
      <c r="O123" s="67"/>
      <c r="P123" s="67"/>
      <c r="Q123" s="67"/>
      <c r="R123" s="68"/>
      <c r="S123" s="69"/>
      <c r="T123" s="70"/>
      <c r="U123" s="70"/>
      <c r="V123" s="70"/>
      <c r="W123" s="70"/>
      <c r="X123" s="70"/>
      <c r="Y123" s="71"/>
      <c r="Z123" s="79"/>
      <c r="AA123" s="80"/>
      <c r="AB123" s="80"/>
      <c r="AC123" s="81"/>
      <c r="AD123" s="34">
        <v>6</v>
      </c>
      <c r="AE123" s="66"/>
      <c r="AF123" s="67"/>
      <c r="AG123" s="67"/>
      <c r="AH123" s="67"/>
      <c r="AI123" s="67"/>
      <c r="AJ123" s="67"/>
      <c r="AK123" s="67"/>
      <c r="AL123" s="67"/>
      <c r="AM123" s="68"/>
      <c r="AN123" s="69"/>
      <c r="AO123" s="70"/>
      <c r="AP123" s="70"/>
      <c r="AQ123" s="70"/>
      <c r="AR123" s="70"/>
      <c r="AS123" s="70"/>
      <c r="AT123" s="71"/>
      <c r="AU123" s="79"/>
      <c r="AV123" s="80"/>
      <c r="AW123" s="80"/>
      <c r="AX123" s="81"/>
    </row>
    <row r="124" spans="1:50" x14ac:dyDescent="0.25">
      <c r="B124" s="7"/>
      <c r="C124" s="9"/>
      <c r="D124" s="5"/>
      <c r="E124" s="5"/>
      <c r="F124" s="2"/>
      <c r="G124" s="5"/>
      <c r="H124" s="5"/>
      <c r="I124" s="34">
        <v>2</v>
      </c>
      <c r="J124" s="66"/>
      <c r="K124" s="67"/>
      <c r="L124" s="67"/>
      <c r="M124" s="67"/>
      <c r="N124" s="67"/>
      <c r="O124" s="67"/>
      <c r="P124" s="67"/>
      <c r="Q124" s="67"/>
      <c r="R124" s="68"/>
      <c r="S124" s="69"/>
      <c r="T124" s="70"/>
      <c r="U124" s="70"/>
      <c r="V124" s="70"/>
      <c r="W124" s="70"/>
      <c r="X124" s="70"/>
      <c r="Y124" s="71"/>
      <c r="Z124" s="79"/>
      <c r="AA124" s="80"/>
      <c r="AB124" s="80"/>
      <c r="AC124" s="81"/>
      <c r="AD124" s="34">
        <v>7</v>
      </c>
      <c r="AE124" s="66"/>
      <c r="AF124" s="67"/>
      <c r="AG124" s="67"/>
      <c r="AH124" s="67"/>
      <c r="AI124" s="67"/>
      <c r="AJ124" s="67"/>
      <c r="AK124" s="67"/>
      <c r="AL124" s="67"/>
      <c r="AM124" s="68"/>
      <c r="AN124" s="69"/>
      <c r="AO124" s="70"/>
      <c r="AP124" s="70"/>
      <c r="AQ124" s="70"/>
      <c r="AR124" s="70"/>
      <c r="AS124" s="70"/>
      <c r="AT124" s="71"/>
      <c r="AU124" s="79"/>
      <c r="AV124" s="80"/>
      <c r="AW124" s="80"/>
      <c r="AX124" s="81"/>
    </row>
    <row r="125" spans="1:50" x14ac:dyDescent="0.25">
      <c r="B125" s="7"/>
      <c r="C125" s="9"/>
      <c r="D125" s="5"/>
      <c r="E125" s="5"/>
      <c r="F125" s="2"/>
      <c r="G125" s="5"/>
      <c r="H125" s="5"/>
      <c r="I125" s="34">
        <v>3</v>
      </c>
      <c r="J125" s="66"/>
      <c r="K125" s="67"/>
      <c r="L125" s="67"/>
      <c r="M125" s="67"/>
      <c r="N125" s="67"/>
      <c r="O125" s="67"/>
      <c r="P125" s="67"/>
      <c r="Q125" s="67"/>
      <c r="R125" s="68"/>
      <c r="S125" s="69"/>
      <c r="T125" s="70"/>
      <c r="U125" s="70"/>
      <c r="V125" s="70"/>
      <c r="W125" s="70"/>
      <c r="X125" s="70"/>
      <c r="Y125" s="71"/>
      <c r="Z125" s="79"/>
      <c r="AA125" s="80"/>
      <c r="AB125" s="80"/>
      <c r="AC125" s="81"/>
      <c r="AD125" s="35">
        <v>8</v>
      </c>
      <c r="AE125" s="66"/>
      <c r="AF125" s="67"/>
      <c r="AG125" s="67"/>
      <c r="AH125" s="67"/>
      <c r="AI125" s="67"/>
      <c r="AJ125" s="67"/>
      <c r="AK125" s="67"/>
      <c r="AL125" s="67"/>
      <c r="AM125" s="68"/>
      <c r="AN125" s="69"/>
      <c r="AO125" s="70"/>
      <c r="AP125" s="70"/>
      <c r="AQ125" s="70"/>
      <c r="AR125" s="70"/>
      <c r="AS125" s="70"/>
      <c r="AT125" s="71"/>
      <c r="AU125" s="79"/>
      <c r="AV125" s="80"/>
      <c r="AW125" s="80"/>
      <c r="AX125" s="81"/>
    </row>
    <row r="126" spans="1:50" x14ac:dyDescent="0.25">
      <c r="B126" s="7"/>
      <c r="C126" s="9"/>
      <c r="D126" s="5"/>
      <c r="E126" s="5"/>
      <c r="F126" s="2"/>
      <c r="G126" s="5"/>
      <c r="H126" s="5"/>
      <c r="I126" s="34">
        <v>4</v>
      </c>
      <c r="J126" s="66"/>
      <c r="K126" s="67"/>
      <c r="L126" s="67"/>
      <c r="M126" s="67"/>
      <c r="N126" s="67"/>
      <c r="O126" s="67"/>
      <c r="P126" s="67"/>
      <c r="Q126" s="67"/>
      <c r="R126" s="68"/>
      <c r="S126" s="69"/>
      <c r="T126" s="70"/>
      <c r="U126" s="70"/>
      <c r="V126" s="70"/>
      <c r="W126" s="70"/>
      <c r="X126" s="70"/>
      <c r="Y126" s="71"/>
      <c r="Z126" s="79"/>
      <c r="AA126" s="80"/>
      <c r="AB126" s="80"/>
      <c r="AC126" s="81"/>
      <c r="AD126" s="35">
        <v>9</v>
      </c>
      <c r="AE126" s="66"/>
      <c r="AF126" s="67"/>
      <c r="AG126" s="67"/>
      <c r="AH126" s="67"/>
      <c r="AI126" s="67"/>
      <c r="AJ126" s="67"/>
      <c r="AK126" s="67"/>
      <c r="AL126" s="67"/>
      <c r="AM126" s="68"/>
      <c r="AN126" s="69"/>
      <c r="AO126" s="70"/>
      <c r="AP126" s="70"/>
      <c r="AQ126" s="70"/>
      <c r="AR126" s="70"/>
      <c r="AS126" s="70"/>
      <c r="AT126" s="71"/>
      <c r="AU126" s="79"/>
      <c r="AV126" s="80"/>
      <c r="AW126" s="80"/>
      <c r="AX126" s="81"/>
    </row>
    <row r="127" spans="1:50" x14ac:dyDescent="0.25">
      <c r="B127" s="7"/>
      <c r="C127" s="9"/>
      <c r="D127" s="5"/>
      <c r="E127" s="5"/>
      <c r="F127" s="2"/>
      <c r="G127" s="5"/>
      <c r="H127" s="5"/>
      <c r="I127" s="34">
        <v>5</v>
      </c>
      <c r="J127" s="66"/>
      <c r="K127" s="67"/>
      <c r="L127" s="67"/>
      <c r="M127" s="67"/>
      <c r="N127" s="67"/>
      <c r="O127" s="67"/>
      <c r="P127" s="67"/>
      <c r="Q127" s="67"/>
      <c r="R127" s="68"/>
      <c r="S127" s="69"/>
      <c r="T127" s="70"/>
      <c r="U127" s="70"/>
      <c r="V127" s="70"/>
      <c r="W127" s="70"/>
      <c r="X127" s="70"/>
      <c r="Y127" s="71"/>
      <c r="Z127" s="79"/>
      <c r="AA127" s="80"/>
      <c r="AB127" s="80"/>
      <c r="AC127" s="81"/>
      <c r="AD127" s="51">
        <v>10</v>
      </c>
      <c r="AE127" s="66"/>
      <c r="AF127" s="67"/>
      <c r="AG127" s="67"/>
      <c r="AH127" s="67"/>
      <c r="AI127" s="67"/>
      <c r="AJ127" s="67"/>
      <c r="AK127" s="67"/>
      <c r="AL127" s="67"/>
      <c r="AM127" s="68"/>
      <c r="AN127" s="69"/>
      <c r="AO127" s="70"/>
      <c r="AP127" s="70"/>
      <c r="AQ127" s="70"/>
      <c r="AR127" s="70"/>
      <c r="AS127" s="70"/>
      <c r="AT127" s="71"/>
      <c r="AU127" s="79"/>
      <c r="AV127" s="80"/>
      <c r="AW127" s="80"/>
      <c r="AX127" s="81"/>
    </row>
    <row r="128" spans="1:50" hidden="1" x14ac:dyDescent="0.25"/>
    <row r="129" spans="2:50" hidden="1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2:50" x14ac:dyDescent="0.25">
      <c r="B130" s="10" t="s">
        <v>393</v>
      </c>
      <c r="C130" s="20"/>
      <c r="D130" s="20"/>
      <c r="E130" s="20"/>
      <c r="F130" s="20"/>
      <c r="G130" s="20"/>
      <c r="H130" s="5"/>
      <c r="I130" s="26"/>
      <c r="J130" s="27"/>
      <c r="K130" s="27"/>
      <c r="L130" s="27"/>
      <c r="M130" s="27"/>
      <c r="N130" s="27"/>
      <c r="O130" s="27"/>
      <c r="P130" s="27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2:50" x14ac:dyDescent="0.25">
      <c r="B131" s="21" t="s">
        <v>396</v>
      </c>
      <c r="C131" s="20"/>
      <c r="D131" s="20"/>
      <c r="E131" s="20"/>
      <c r="F131" s="20"/>
      <c r="G131" s="20"/>
      <c r="H131" s="5"/>
      <c r="I131" s="26"/>
      <c r="J131" s="27"/>
      <c r="K131" s="27"/>
      <c r="L131" s="27"/>
      <c r="M131" s="27"/>
      <c r="N131" s="27"/>
      <c r="W131"/>
      <c r="AA131" s="22"/>
      <c r="AB131" s="22"/>
      <c r="AC131" s="22"/>
      <c r="AD131" s="22"/>
      <c r="AE131" s="22"/>
      <c r="AF131" s="22"/>
      <c r="AG131" s="22"/>
      <c r="AH131" s="22"/>
      <c r="AI131" s="22"/>
      <c r="AJ131" s="17" t="s">
        <v>123</v>
      </c>
      <c r="AK131" s="87"/>
      <c r="AL131" s="87"/>
      <c r="AM131" s="87"/>
      <c r="AN131" s="87"/>
      <c r="AO131" s="87"/>
      <c r="AP131" s="87"/>
      <c r="AQ131" s="28" t="s">
        <v>123</v>
      </c>
    </row>
    <row r="132" spans="2:50" x14ac:dyDescent="0.25">
      <c r="AA132" s="82" t="s">
        <v>236</v>
      </c>
      <c r="AB132" s="82"/>
      <c r="AC132" s="82"/>
      <c r="AD132" s="82"/>
      <c r="AE132" s="82"/>
      <c r="AF132" s="82"/>
      <c r="AG132" s="82"/>
      <c r="AH132" s="82"/>
      <c r="AI132" s="82"/>
      <c r="AJ132" s="82" t="s">
        <v>238</v>
      </c>
      <c r="AK132" s="82"/>
      <c r="AL132" s="82"/>
      <c r="AM132" s="82"/>
      <c r="AN132" s="82"/>
      <c r="AO132" s="82"/>
      <c r="AP132" s="82"/>
      <c r="AQ132" s="82"/>
    </row>
    <row r="133" spans="2:50" hidden="1" x14ac:dyDescent="0.25"/>
    <row r="134" spans="2:50" hidden="1" x14ac:dyDescent="0.25">
      <c r="AJ134" s="85" t="s">
        <v>2</v>
      </c>
      <c r="AK134" s="85"/>
      <c r="AL134" s="85"/>
      <c r="AM134" s="85"/>
      <c r="AN134" s="85"/>
      <c r="AO134" s="85"/>
      <c r="AP134" s="84">
        <f ca="1">TODAY()</f>
        <v>43158</v>
      </c>
      <c r="AQ134" s="84"/>
      <c r="AR134" s="84"/>
      <c r="AS134" s="84"/>
      <c r="AT134" s="84"/>
      <c r="AU134" s="84"/>
      <c r="AV134" s="84"/>
      <c r="AW134" s="84"/>
      <c r="AX134" s="84"/>
    </row>
    <row r="135" spans="2:50" hidden="1" x14ac:dyDescent="0.25"/>
    <row r="136" spans="2:50" ht="15.75" x14ac:dyDescent="0.25">
      <c r="B136" s="62" t="s">
        <v>398</v>
      </c>
    </row>
    <row r="137" spans="2:50" ht="15.75" x14ac:dyDescent="0.25">
      <c r="B137" s="62" t="s">
        <v>399</v>
      </c>
    </row>
    <row r="138" spans="2:50" x14ac:dyDescent="0.25">
      <c r="B138" s="61"/>
    </row>
  </sheetData>
  <mergeCells count="992">
    <mergeCell ref="A2:AX3"/>
    <mergeCell ref="AB9:AE9"/>
    <mergeCell ref="AL8:AP9"/>
    <mergeCell ref="S8:AE8"/>
    <mergeCell ref="X9:AA9"/>
    <mergeCell ref="P26:R26"/>
    <mergeCell ref="P44:R44"/>
    <mergeCell ref="P62:R62"/>
    <mergeCell ref="P80:R80"/>
    <mergeCell ref="P98:R98"/>
    <mergeCell ref="X26:AA26"/>
    <mergeCell ref="X44:AA44"/>
    <mergeCell ref="X62:AA62"/>
    <mergeCell ref="X80:AA80"/>
    <mergeCell ref="X98:AA98"/>
    <mergeCell ref="AB26:AE26"/>
    <mergeCell ref="AB44:AE44"/>
    <mergeCell ref="AB62:AE62"/>
    <mergeCell ref="AB80:AE80"/>
    <mergeCell ref="AB98:AE98"/>
    <mergeCell ref="S11:W11"/>
    <mergeCell ref="X11:AA11"/>
    <mergeCell ref="AB11:AE11"/>
    <mergeCell ref="AL11:AP11"/>
    <mergeCell ref="AF23:AK23"/>
    <mergeCell ref="AF13:AK13"/>
    <mergeCell ref="AL13:AP13"/>
    <mergeCell ref="S19:W19"/>
    <mergeCell ref="AL17:AP17"/>
    <mergeCell ref="S15:W15"/>
    <mergeCell ref="AF21:AK21"/>
    <mergeCell ref="AF15:AK15"/>
    <mergeCell ref="AF19:AK19"/>
    <mergeCell ref="AB15:AE15"/>
    <mergeCell ref="S17:W17"/>
    <mergeCell ref="X17:AA17"/>
    <mergeCell ref="AB17:AE17"/>
    <mergeCell ref="AF17:AK17"/>
    <mergeCell ref="S18:W18"/>
    <mergeCell ref="X19:AA19"/>
    <mergeCell ref="AB19:AE19"/>
    <mergeCell ref="AL19:AP19"/>
    <mergeCell ref="AL21:AP21"/>
    <mergeCell ref="N4:Q4"/>
    <mergeCell ref="AA5:AI5"/>
    <mergeCell ref="E5:K5"/>
    <mergeCell ref="AN5:AP5"/>
    <mergeCell ref="S16:W16"/>
    <mergeCell ref="X16:AA16"/>
    <mergeCell ref="AB16:AE16"/>
    <mergeCell ref="AF16:AK16"/>
    <mergeCell ref="AB14:AE14"/>
    <mergeCell ref="F14:I14"/>
    <mergeCell ref="AF14:AK14"/>
    <mergeCell ref="B16:E16"/>
    <mergeCell ref="F16:I16"/>
    <mergeCell ref="P15:R15"/>
    <mergeCell ref="B10:E10"/>
    <mergeCell ref="F10:I10"/>
    <mergeCell ref="S12:W12"/>
    <mergeCell ref="X12:AA12"/>
    <mergeCell ref="AB12:AE12"/>
    <mergeCell ref="AF12:AK12"/>
    <mergeCell ref="AL12:AP12"/>
    <mergeCell ref="S13:W13"/>
    <mergeCell ref="X13:AA13"/>
    <mergeCell ref="X15:AA15"/>
    <mergeCell ref="AB22:AE22"/>
    <mergeCell ref="S23:W23"/>
    <mergeCell ref="X23:AA23"/>
    <mergeCell ref="M18:N18"/>
    <mergeCell ref="A7:AX7"/>
    <mergeCell ref="B14:E14"/>
    <mergeCell ref="S10:W10"/>
    <mergeCell ref="X10:AA10"/>
    <mergeCell ref="AF11:AK11"/>
    <mergeCell ref="B8:E9"/>
    <mergeCell ref="F8:I9"/>
    <mergeCell ref="AB10:AE10"/>
    <mergeCell ref="M17:N17"/>
    <mergeCell ref="AL10:AP10"/>
    <mergeCell ref="AF10:AK10"/>
    <mergeCell ref="AB18:AE18"/>
    <mergeCell ref="AF18:AK18"/>
    <mergeCell ref="X18:AA18"/>
    <mergeCell ref="AF8:AK9"/>
    <mergeCell ref="S14:W14"/>
    <mergeCell ref="X14:AA14"/>
    <mergeCell ref="AL18:AP18"/>
    <mergeCell ref="F18:I18"/>
    <mergeCell ref="AB13:AE13"/>
    <mergeCell ref="A8:A9"/>
    <mergeCell ref="L5:Z5"/>
    <mergeCell ref="R4:AK4"/>
    <mergeCell ref="S25:W25"/>
    <mergeCell ref="X25:AA25"/>
    <mergeCell ref="AB25:AE25"/>
    <mergeCell ref="AF25:AK25"/>
    <mergeCell ref="AL25:AP25"/>
    <mergeCell ref="S20:W20"/>
    <mergeCell ref="X20:AA20"/>
    <mergeCell ref="AB20:AE20"/>
    <mergeCell ref="AF20:AK20"/>
    <mergeCell ref="AL20:AP20"/>
    <mergeCell ref="S21:W21"/>
    <mergeCell ref="X21:AA21"/>
    <mergeCell ref="AB21:AE21"/>
    <mergeCell ref="S22:W22"/>
    <mergeCell ref="AL23:AP23"/>
    <mergeCell ref="S24:W24"/>
    <mergeCell ref="X24:AA24"/>
    <mergeCell ref="AB24:AE24"/>
    <mergeCell ref="AF24:AK24"/>
    <mergeCell ref="AL24:AP24"/>
    <mergeCell ref="X22:AA22"/>
    <mergeCell ref="F15:I15"/>
    <mergeCell ref="B15:E15"/>
    <mergeCell ref="B19:E19"/>
    <mergeCell ref="F19:I19"/>
    <mergeCell ref="B17:E17"/>
    <mergeCell ref="F17:I17"/>
    <mergeCell ref="B18:E18"/>
    <mergeCell ref="A1:AX1"/>
    <mergeCell ref="P10:R10"/>
    <mergeCell ref="M10:N10"/>
    <mergeCell ref="M13:N13"/>
    <mergeCell ref="M14:N14"/>
    <mergeCell ref="M15:N15"/>
    <mergeCell ref="M16:N16"/>
    <mergeCell ref="AL14:AP14"/>
    <mergeCell ref="AL15:AP15"/>
    <mergeCell ref="AL16:AP16"/>
    <mergeCell ref="J8:J9"/>
    <mergeCell ref="K8:N9"/>
    <mergeCell ref="O8:O9"/>
    <mergeCell ref="P8:R9"/>
    <mergeCell ref="S9:W9"/>
    <mergeCell ref="F24:I24"/>
    <mergeCell ref="M24:N24"/>
    <mergeCell ref="P24:R24"/>
    <mergeCell ref="B23:E23"/>
    <mergeCell ref="F23:I23"/>
    <mergeCell ref="M23:N23"/>
    <mergeCell ref="P23:R23"/>
    <mergeCell ref="M19:N19"/>
    <mergeCell ref="P11:R11"/>
    <mergeCell ref="P12:R12"/>
    <mergeCell ref="P13:R13"/>
    <mergeCell ref="P14:R14"/>
    <mergeCell ref="B11:E11"/>
    <mergeCell ref="F11:I11"/>
    <mergeCell ref="B12:E12"/>
    <mergeCell ref="F12:I12"/>
    <mergeCell ref="P16:R16"/>
    <mergeCell ref="P17:R17"/>
    <mergeCell ref="P18:R18"/>
    <mergeCell ref="P19:R19"/>
    <mergeCell ref="M11:N11"/>
    <mergeCell ref="M12:N12"/>
    <mergeCell ref="B13:E13"/>
    <mergeCell ref="F13:I13"/>
    <mergeCell ref="B27:E27"/>
    <mergeCell ref="F27:I27"/>
    <mergeCell ref="M27:N27"/>
    <mergeCell ref="P27:R27"/>
    <mergeCell ref="S27:W27"/>
    <mergeCell ref="X27:AA27"/>
    <mergeCell ref="AB27:AE27"/>
    <mergeCell ref="B20:E20"/>
    <mergeCell ref="F20:I20"/>
    <mergeCell ref="M20:N20"/>
    <mergeCell ref="P20:R20"/>
    <mergeCell ref="B21:E21"/>
    <mergeCell ref="F21:I21"/>
    <mergeCell ref="M21:N21"/>
    <mergeCell ref="B22:E22"/>
    <mergeCell ref="F22:I22"/>
    <mergeCell ref="M22:N22"/>
    <mergeCell ref="P22:R22"/>
    <mergeCell ref="P21:R21"/>
    <mergeCell ref="B25:E25"/>
    <mergeCell ref="F25:I25"/>
    <mergeCell ref="M25:N25"/>
    <mergeCell ref="P25:R25"/>
    <mergeCell ref="B24:E24"/>
    <mergeCell ref="B28:E28"/>
    <mergeCell ref="F28:I28"/>
    <mergeCell ref="M28:N28"/>
    <mergeCell ref="P28:R28"/>
    <mergeCell ref="S28:W28"/>
    <mergeCell ref="X28:AA28"/>
    <mergeCell ref="AB28:AE28"/>
    <mergeCell ref="AF28:AK28"/>
    <mergeCell ref="AL28:AP28"/>
    <mergeCell ref="S26:W26"/>
    <mergeCell ref="AF22:AK22"/>
    <mergeCell ref="AL22:AP22"/>
    <mergeCell ref="AB23:AE23"/>
    <mergeCell ref="AF29:AK29"/>
    <mergeCell ref="AL29:AP29"/>
    <mergeCell ref="B30:E30"/>
    <mergeCell ref="F30:I30"/>
    <mergeCell ref="M30:N30"/>
    <mergeCell ref="P30:R30"/>
    <mergeCell ref="S30:W30"/>
    <mergeCell ref="X30:AA30"/>
    <mergeCell ref="AB30:AE30"/>
    <mergeCell ref="AF30:AK30"/>
    <mergeCell ref="AL30:AP30"/>
    <mergeCell ref="B29:E29"/>
    <mergeCell ref="F29:I29"/>
    <mergeCell ref="M29:N29"/>
    <mergeCell ref="P29:R29"/>
    <mergeCell ref="S29:W29"/>
    <mergeCell ref="X29:AA29"/>
    <mergeCell ref="AB29:AE29"/>
    <mergeCell ref="AF27:AK27"/>
    <mergeCell ref="AL27:AP27"/>
    <mergeCell ref="AF31:AK31"/>
    <mergeCell ref="AL31:AP31"/>
    <mergeCell ref="B32:E32"/>
    <mergeCell ref="F32:I32"/>
    <mergeCell ref="M32:N32"/>
    <mergeCell ref="P32:R32"/>
    <mergeCell ref="S32:W32"/>
    <mergeCell ref="X32:AA32"/>
    <mergeCell ref="AB32:AE32"/>
    <mergeCell ref="AF32:AK32"/>
    <mergeCell ref="AL32:AP32"/>
    <mergeCell ref="B31:E31"/>
    <mergeCell ref="F31:I31"/>
    <mergeCell ref="M31:N31"/>
    <mergeCell ref="P31:R31"/>
    <mergeCell ref="S31:W31"/>
    <mergeCell ref="X31:AA31"/>
    <mergeCell ref="AB31:AE31"/>
    <mergeCell ref="AF33:AK33"/>
    <mergeCell ref="AL33:AP33"/>
    <mergeCell ref="B34:E34"/>
    <mergeCell ref="F34:I34"/>
    <mergeCell ref="M34:N34"/>
    <mergeCell ref="P34:R34"/>
    <mergeCell ref="S34:W34"/>
    <mergeCell ref="X34:AA34"/>
    <mergeCell ref="AB34:AE34"/>
    <mergeCell ref="AF34:AK34"/>
    <mergeCell ref="AL34:AP34"/>
    <mergeCell ref="B33:E33"/>
    <mergeCell ref="F33:I33"/>
    <mergeCell ref="M33:N33"/>
    <mergeCell ref="P33:R33"/>
    <mergeCell ref="S33:W33"/>
    <mergeCell ref="X33:AA33"/>
    <mergeCell ref="AB33:AE33"/>
    <mergeCell ref="AF35:AK35"/>
    <mergeCell ref="AL35:AP35"/>
    <mergeCell ref="B36:E36"/>
    <mergeCell ref="F36:I36"/>
    <mergeCell ref="M36:N36"/>
    <mergeCell ref="P36:R36"/>
    <mergeCell ref="S36:W36"/>
    <mergeCell ref="X36:AA36"/>
    <mergeCell ref="AB36:AE36"/>
    <mergeCell ref="AF36:AK36"/>
    <mergeCell ref="AL36:AP36"/>
    <mergeCell ref="B35:E35"/>
    <mergeCell ref="F35:I35"/>
    <mergeCell ref="M35:N35"/>
    <mergeCell ref="P35:R35"/>
    <mergeCell ref="S35:W35"/>
    <mergeCell ref="X35:AA35"/>
    <mergeCell ref="AB35:AE35"/>
    <mergeCell ref="AF37:AK37"/>
    <mergeCell ref="AL37:AP37"/>
    <mergeCell ref="B38:E38"/>
    <mergeCell ref="F38:I38"/>
    <mergeCell ref="M38:N38"/>
    <mergeCell ref="P38:R38"/>
    <mergeCell ref="S38:W38"/>
    <mergeCell ref="X38:AA38"/>
    <mergeCell ref="AB38:AE38"/>
    <mergeCell ref="AF38:AK38"/>
    <mergeCell ref="AL38:AP38"/>
    <mergeCell ref="B37:E37"/>
    <mergeCell ref="F37:I37"/>
    <mergeCell ref="M37:N37"/>
    <mergeCell ref="P37:R37"/>
    <mergeCell ref="S37:W37"/>
    <mergeCell ref="X37:AA37"/>
    <mergeCell ref="AB37:AE37"/>
    <mergeCell ref="AF39:AK39"/>
    <mergeCell ref="AL39:AP39"/>
    <mergeCell ref="B40:E40"/>
    <mergeCell ref="F40:I40"/>
    <mergeCell ref="M40:N40"/>
    <mergeCell ref="P40:R40"/>
    <mergeCell ref="S40:W40"/>
    <mergeCell ref="X40:AA40"/>
    <mergeCell ref="AB40:AE40"/>
    <mergeCell ref="AF40:AK40"/>
    <mergeCell ref="AL40:AP40"/>
    <mergeCell ref="B39:E39"/>
    <mergeCell ref="F39:I39"/>
    <mergeCell ref="M39:N39"/>
    <mergeCell ref="P39:R39"/>
    <mergeCell ref="S39:W39"/>
    <mergeCell ref="X39:AA39"/>
    <mergeCell ref="AB39:AE39"/>
    <mergeCell ref="AF41:AK41"/>
    <mergeCell ref="AL41:AP41"/>
    <mergeCell ref="B42:E42"/>
    <mergeCell ref="F42:I42"/>
    <mergeCell ref="M42:N42"/>
    <mergeCell ref="P42:R42"/>
    <mergeCell ref="S42:W42"/>
    <mergeCell ref="X42:AA42"/>
    <mergeCell ref="AB42:AE42"/>
    <mergeCell ref="AF42:AK42"/>
    <mergeCell ref="AL42:AP42"/>
    <mergeCell ref="B41:E41"/>
    <mergeCell ref="F41:I41"/>
    <mergeCell ref="M41:N41"/>
    <mergeCell ref="P41:R41"/>
    <mergeCell ref="S41:W41"/>
    <mergeCell ref="X41:AA41"/>
    <mergeCell ref="AB41:AE41"/>
    <mergeCell ref="B46:E46"/>
    <mergeCell ref="F46:I46"/>
    <mergeCell ref="M46:N46"/>
    <mergeCell ref="P46:R46"/>
    <mergeCell ref="S46:W46"/>
    <mergeCell ref="X46:AA46"/>
    <mergeCell ref="AB46:AE46"/>
    <mergeCell ref="AF46:AK46"/>
    <mergeCell ref="AL46:AP46"/>
    <mergeCell ref="AF43:AK43"/>
    <mergeCell ref="AL43:AP43"/>
    <mergeCell ref="B45:E45"/>
    <mergeCell ref="F45:I45"/>
    <mergeCell ref="M45:N45"/>
    <mergeCell ref="P45:R45"/>
    <mergeCell ref="S45:W45"/>
    <mergeCell ref="X45:AA45"/>
    <mergeCell ref="AB45:AE45"/>
    <mergeCell ref="AF45:AK45"/>
    <mergeCell ref="AL45:AP45"/>
    <mergeCell ref="B43:E43"/>
    <mergeCell ref="F43:I43"/>
    <mergeCell ref="M43:N43"/>
    <mergeCell ref="P43:R43"/>
    <mergeCell ref="S43:W43"/>
    <mergeCell ref="X43:AA43"/>
    <mergeCell ref="AB43:AE43"/>
    <mergeCell ref="S44:W44"/>
    <mergeCell ref="AF47:AK47"/>
    <mergeCell ref="AL47:AP47"/>
    <mergeCell ref="B48:E48"/>
    <mergeCell ref="F48:I48"/>
    <mergeCell ref="M48:N48"/>
    <mergeCell ref="P48:R48"/>
    <mergeCell ref="S48:W48"/>
    <mergeCell ref="X48:AA48"/>
    <mergeCell ref="AB48:AE48"/>
    <mergeCell ref="AF48:AK48"/>
    <mergeCell ref="AL48:AP48"/>
    <mergeCell ref="B47:E47"/>
    <mergeCell ref="F47:I47"/>
    <mergeCell ref="M47:N47"/>
    <mergeCell ref="P47:R47"/>
    <mergeCell ref="S47:W47"/>
    <mergeCell ref="X47:AA47"/>
    <mergeCell ref="AB47:AE47"/>
    <mergeCell ref="AF49:AK49"/>
    <mergeCell ref="AL49:AP49"/>
    <mergeCell ref="B50:E50"/>
    <mergeCell ref="F50:I50"/>
    <mergeCell ref="M50:N50"/>
    <mergeCell ref="P50:R50"/>
    <mergeCell ref="S50:W50"/>
    <mergeCell ref="X50:AA50"/>
    <mergeCell ref="AB50:AE50"/>
    <mergeCell ref="AF50:AK50"/>
    <mergeCell ref="AL50:AP50"/>
    <mergeCell ref="B49:E49"/>
    <mergeCell ref="F49:I49"/>
    <mergeCell ref="M49:N49"/>
    <mergeCell ref="P49:R49"/>
    <mergeCell ref="S49:W49"/>
    <mergeCell ref="X49:AA49"/>
    <mergeCell ref="AB49:AE49"/>
    <mergeCell ref="AF51:AK51"/>
    <mergeCell ref="AL51:AP51"/>
    <mergeCell ref="B52:E52"/>
    <mergeCell ref="F52:I52"/>
    <mergeCell ref="M52:N52"/>
    <mergeCell ref="P52:R52"/>
    <mergeCell ref="S52:W52"/>
    <mergeCell ref="X52:AA52"/>
    <mergeCell ref="AB52:AE52"/>
    <mergeCell ref="AF52:AK52"/>
    <mergeCell ref="AL52:AP52"/>
    <mergeCell ref="B51:E51"/>
    <mergeCell ref="F51:I51"/>
    <mergeCell ref="M51:N51"/>
    <mergeCell ref="P51:R51"/>
    <mergeCell ref="S51:W51"/>
    <mergeCell ref="X51:AA51"/>
    <mergeCell ref="AB51:AE51"/>
    <mergeCell ref="AF53:AK53"/>
    <mergeCell ref="AL53:AP53"/>
    <mergeCell ref="B54:E54"/>
    <mergeCell ref="F54:I54"/>
    <mergeCell ref="M54:N54"/>
    <mergeCell ref="P54:R54"/>
    <mergeCell ref="S54:W54"/>
    <mergeCell ref="X54:AA54"/>
    <mergeCell ref="AB54:AE54"/>
    <mergeCell ref="AF54:AK54"/>
    <mergeCell ref="AL54:AP54"/>
    <mergeCell ref="B53:E53"/>
    <mergeCell ref="F53:I53"/>
    <mergeCell ref="M53:N53"/>
    <mergeCell ref="P53:R53"/>
    <mergeCell ref="S53:W53"/>
    <mergeCell ref="X53:AA53"/>
    <mergeCell ref="AB53:AE53"/>
    <mergeCell ref="AF55:AK55"/>
    <mergeCell ref="AL55:AP55"/>
    <mergeCell ref="B56:E56"/>
    <mergeCell ref="F56:I56"/>
    <mergeCell ref="M56:N56"/>
    <mergeCell ref="P56:R56"/>
    <mergeCell ref="S56:W56"/>
    <mergeCell ref="X56:AA56"/>
    <mergeCell ref="AB56:AE56"/>
    <mergeCell ref="AF56:AK56"/>
    <mergeCell ref="AL56:AP56"/>
    <mergeCell ref="B55:E55"/>
    <mergeCell ref="F55:I55"/>
    <mergeCell ref="M55:N55"/>
    <mergeCell ref="P55:R55"/>
    <mergeCell ref="S55:W55"/>
    <mergeCell ref="X55:AA55"/>
    <mergeCell ref="AB55:AE55"/>
    <mergeCell ref="AF57:AK57"/>
    <mergeCell ref="AL57:AP57"/>
    <mergeCell ref="B58:E58"/>
    <mergeCell ref="F58:I58"/>
    <mergeCell ref="M58:N58"/>
    <mergeCell ref="P58:R58"/>
    <mergeCell ref="S58:W58"/>
    <mergeCell ref="X58:AA58"/>
    <mergeCell ref="AB58:AE58"/>
    <mergeCell ref="AF58:AK58"/>
    <mergeCell ref="AL58:AP58"/>
    <mergeCell ref="B57:E57"/>
    <mergeCell ref="F57:I57"/>
    <mergeCell ref="M57:N57"/>
    <mergeCell ref="P57:R57"/>
    <mergeCell ref="S57:W57"/>
    <mergeCell ref="X57:AA57"/>
    <mergeCell ref="AB57:AE57"/>
    <mergeCell ref="AF59:AK59"/>
    <mergeCell ref="AL59:AP59"/>
    <mergeCell ref="B60:E60"/>
    <mergeCell ref="F60:I60"/>
    <mergeCell ref="M60:N60"/>
    <mergeCell ref="P60:R60"/>
    <mergeCell ref="S60:W60"/>
    <mergeCell ref="X60:AA60"/>
    <mergeCell ref="AB60:AE60"/>
    <mergeCell ref="AF60:AK60"/>
    <mergeCell ref="AL60:AP60"/>
    <mergeCell ref="B59:E59"/>
    <mergeCell ref="F59:I59"/>
    <mergeCell ref="M59:N59"/>
    <mergeCell ref="P59:R59"/>
    <mergeCell ref="S59:W59"/>
    <mergeCell ref="X59:AA59"/>
    <mergeCell ref="AB59:AE59"/>
    <mergeCell ref="AF61:AK61"/>
    <mergeCell ref="AL61:AP61"/>
    <mergeCell ref="B63:E63"/>
    <mergeCell ref="F63:I63"/>
    <mergeCell ref="M63:N63"/>
    <mergeCell ref="P63:R63"/>
    <mergeCell ref="S63:W63"/>
    <mergeCell ref="X63:AA63"/>
    <mergeCell ref="AB63:AE63"/>
    <mergeCell ref="AF63:AK63"/>
    <mergeCell ref="AL63:AP63"/>
    <mergeCell ref="B61:E61"/>
    <mergeCell ref="F61:I61"/>
    <mergeCell ref="M61:N61"/>
    <mergeCell ref="P61:R61"/>
    <mergeCell ref="S61:W61"/>
    <mergeCell ref="X61:AA61"/>
    <mergeCell ref="AB61:AE61"/>
    <mergeCell ref="S62:W62"/>
    <mergeCell ref="AF64:AK64"/>
    <mergeCell ref="AL64:AP64"/>
    <mergeCell ref="B65:E65"/>
    <mergeCell ref="F65:I65"/>
    <mergeCell ref="M65:N65"/>
    <mergeCell ref="P65:R65"/>
    <mergeCell ref="S65:W65"/>
    <mergeCell ref="X65:AA65"/>
    <mergeCell ref="AB65:AE65"/>
    <mergeCell ref="AF65:AK65"/>
    <mergeCell ref="AL65:AP65"/>
    <mergeCell ref="B64:E64"/>
    <mergeCell ref="F64:I64"/>
    <mergeCell ref="M64:N64"/>
    <mergeCell ref="P64:R64"/>
    <mergeCell ref="S64:W64"/>
    <mergeCell ref="X64:AA64"/>
    <mergeCell ref="AB64:AE64"/>
    <mergeCell ref="AF66:AK66"/>
    <mergeCell ref="AL66:AP66"/>
    <mergeCell ref="B67:E67"/>
    <mergeCell ref="F67:I67"/>
    <mergeCell ref="M67:N67"/>
    <mergeCell ref="P67:R67"/>
    <mergeCell ref="S67:W67"/>
    <mergeCell ref="X67:AA67"/>
    <mergeCell ref="AB67:AE67"/>
    <mergeCell ref="AF67:AK67"/>
    <mergeCell ref="AL67:AP67"/>
    <mergeCell ref="B66:E66"/>
    <mergeCell ref="F66:I66"/>
    <mergeCell ref="M66:N66"/>
    <mergeCell ref="P66:R66"/>
    <mergeCell ref="S66:W66"/>
    <mergeCell ref="X66:AA66"/>
    <mergeCell ref="AB66:AE66"/>
    <mergeCell ref="AF68:AK68"/>
    <mergeCell ref="AL68:AP68"/>
    <mergeCell ref="B69:E69"/>
    <mergeCell ref="F69:I69"/>
    <mergeCell ref="M69:N69"/>
    <mergeCell ref="P69:R69"/>
    <mergeCell ref="S69:W69"/>
    <mergeCell ref="X69:AA69"/>
    <mergeCell ref="AB69:AE69"/>
    <mergeCell ref="AF69:AK69"/>
    <mergeCell ref="AL69:AP69"/>
    <mergeCell ref="B68:E68"/>
    <mergeCell ref="F68:I68"/>
    <mergeCell ref="M68:N68"/>
    <mergeCell ref="P68:R68"/>
    <mergeCell ref="S68:W68"/>
    <mergeCell ref="X68:AA68"/>
    <mergeCell ref="AB68:AE68"/>
    <mergeCell ref="AF70:AK70"/>
    <mergeCell ref="AL70:AP70"/>
    <mergeCell ref="B71:E71"/>
    <mergeCell ref="F71:I71"/>
    <mergeCell ref="M71:N71"/>
    <mergeCell ref="P71:R71"/>
    <mergeCell ref="S71:W71"/>
    <mergeCell ref="X71:AA71"/>
    <mergeCell ref="AB71:AE71"/>
    <mergeCell ref="AF71:AK71"/>
    <mergeCell ref="AL71:AP71"/>
    <mergeCell ref="B70:E70"/>
    <mergeCell ref="F70:I70"/>
    <mergeCell ref="M70:N70"/>
    <mergeCell ref="P70:R70"/>
    <mergeCell ref="S70:W70"/>
    <mergeCell ref="X70:AA70"/>
    <mergeCell ref="AB70:AE70"/>
    <mergeCell ref="AF72:AK72"/>
    <mergeCell ref="AL72:AP72"/>
    <mergeCell ref="B73:E73"/>
    <mergeCell ref="F73:I73"/>
    <mergeCell ref="M73:N73"/>
    <mergeCell ref="P73:R73"/>
    <mergeCell ref="S73:W73"/>
    <mergeCell ref="X73:AA73"/>
    <mergeCell ref="AB73:AE73"/>
    <mergeCell ref="AF73:AK73"/>
    <mergeCell ref="AL73:AP73"/>
    <mergeCell ref="B72:E72"/>
    <mergeCell ref="F72:I72"/>
    <mergeCell ref="M72:N72"/>
    <mergeCell ref="P72:R72"/>
    <mergeCell ref="S72:W72"/>
    <mergeCell ref="X72:AA72"/>
    <mergeCell ref="AB72:AE72"/>
    <mergeCell ref="AF74:AK74"/>
    <mergeCell ref="AL74:AP74"/>
    <mergeCell ref="B75:E75"/>
    <mergeCell ref="F75:I75"/>
    <mergeCell ref="M75:N75"/>
    <mergeCell ref="P75:R75"/>
    <mergeCell ref="S75:W75"/>
    <mergeCell ref="X75:AA75"/>
    <mergeCell ref="AB75:AE75"/>
    <mergeCell ref="AF75:AK75"/>
    <mergeCell ref="AL75:AP75"/>
    <mergeCell ref="B74:E74"/>
    <mergeCell ref="F74:I74"/>
    <mergeCell ref="M74:N74"/>
    <mergeCell ref="P74:R74"/>
    <mergeCell ref="S74:W74"/>
    <mergeCell ref="X74:AA74"/>
    <mergeCell ref="AB74:AE74"/>
    <mergeCell ref="AF76:AK76"/>
    <mergeCell ref="AL76:AP76"/>
    <mergeCell ref="B77:E77"/>
    <mergeCell ref="F77:I77"/>
    <mergeCell ref="M77:N77"/>
    <mergeCell ref="P77:R77"/>
    <mergeCell ref="S77:W77"/>
    <mergeCell ref="X77:AA77"/>
    <mergeCell ref="AB77:AE77"/>
    <mergeCell ref="AF77:AK77"/>
    <mergeCell ref="AL77:AP77"/>
    <mergeCell ref="B76:E76"/>
    <mergeCell ref="F76:I76"/>
    <mergeCell ref="M76:N76"/>
    <mergeCell ref="P76:R76"/>
    <mergeCell ref="S76:W76"/>
    <mergeCell ref="X76:AA76"/>
    <mergeCell ref="AB76:AE76"/>
    <mergeCell ref="AF78:AK78"/>
    <mergeCell ref="AL78:AP78"/>
    <mergeCell ref="B79:E79"/>
    <mergeCell ref="F79:I79"/>
    <mergeCell ref="M79:N79"/>
    <mergeCell ref="P79:R79"/>
    <mergeCell ref="S79:W79"/>
    <mergeCell ref="X79:AA79"/>
    <mergeCell ref="AB79:AE79"/>
    <mergeCell ref="AF79:AK79"/>
    <mergeCell ref="AL79:AP79"/>
    <mergeCell ref="B78:E78"/>
    <mergeCell ref="F78:I78"/>
    <mergeCell ref="M78:N78"/>
    <mergeCell ref="P78:R78"/>
    <mergeCell ref="S78:W78"/>
    <mergeCell ref="X78:AA78"/>
    <mergeCell ref="AB78:AE78"/>
    <mergeCell ref="AF81:AK81"/>
    <mergeCell ref="AL81:AP81"/>
    <mergeCell ref="B82:E82"/>
    <mergeCell ref="F82:I82"/>
    <mergeCell ref="M82:N82"/>
    <mergeCell ref="P82:R82"/>
    <mergeCell ref="S82:W82"/>
    <mergeCell ref="X82:AA82"/>
    <mergeCell ref="AB82:AE82"/>
    <mergeCell ref="AF82:AK82"/>
    <mergeCell ref="AL82:AP82"/>
    <mergeCell ref="B81:E81"/>
    <mergeCell ref="F81:I81"/>
    <mergeCell ref="M81:N81"/>
    <mergeCell ref="P81:R81"/>
    <mergeCell ref="S81:W81"/>
    <mergeCell ref="X81:AA81"/>
    <mergeCell ref="AB81:AE81"/>
    <mergeCell ref="AF83:AK83"/>
    <mergeCell ref="AL83:AP83"/>
    <mergeCell ref="B84:E84"/>
    <mergeCell ref="F84:I84"/>
    <mergeCell ref="M84:N84"/>
    <mergeCell ref="P84:R84"/>
    <mergeCell ref="S84:W84"/>
    <mergeCell ref="X84:AA84"/>
    <mergeCell ref="AB84:AE84"/>
    <mergeCell ref="AF84:AK84"/>
    <mergeCell ref="AL84:AP84"/>
    <mergeCell ref="B83:E83"/>
    <mergeCell ref="F83:I83"/>
    <mergeCell ref="M83:N83"/>
    <mergeCell ref="P83:R83"/>
    <mergeCell ref="S83:W83"/>
    <mergeCell ref="X83:AA83"/>
    <mergeCell ref="AB83:AE83"/>
    <mergeCell ref="AF85:AK85"/>
    <mergeCell ref="AL85:AP85"/>
    <mergeCell ref="B86:E86"/>
    <mergeCell ref="F86:I86"/>
    <mergeCell ref="M86:N86"/>
    <mergeCell ref="P86:R86"/>
    <mergeCell ref="S86:W86"/>
    <mergeCell ref="X86:AA86"/>
    <mergeCell ref="AB86:AE86"/>
    <mergeCell ref="AF86:AK86"/>
    <mergeCell ref="AL86:AP86"/>
    <mergeCell ref="B85:E85"/>
    <mergeCell ref="F85:I85"/>
    <mergeCell ref="M85:N85"/>
    <mergeCell ref="P85:R85"/>
    <mergeCell ref="S85:W85"/>
    <mergeCell ref="X85:AA85"/>
    <mergeCell ref="AB85:AE85"/>
    <mergeCell ref="AF87:AK87"/>
    <mergeCell ref="AL87:AP87"/>
    <mergeCell ref="B88:E88"/>
    <mergeCell ref="F88:I88"/>
    <mergeCell ref="M88:N88"/>
    <mergeCell ref="P88:R88"/>
    <mergeCell ref="S88:W88"/>
    <mergeCell ref="X88:AA88"/>
    <mergeCell ref="AB88:AE88"/>
    <mergeCell ref="AF88:AK88"/>
    <mergeCell ref="AL88:AP88"/>
    <mergeCell ref="B87:E87"/>
    <mergeCell ref="F87:I87"/>
    <mergeCell ref="M87:N87"/>
    <mergeCell ref="P87:R87"/>
    <mergeCell ref="S87:W87"/>
    <mergeCell ref="X87:AA87"/>
    <mergeCell ref="AB87:AE87"/>
    <mergeCell ref="AF89:AK89"/>
    <mergeCell ref="AL89:AP89"/>
    <mergeCell ref="B90:E90"/>
    <mergeCell ref="F90:I90"/>
    <mergeCell ref="M90:N90"/>
    <mergeCell ref="P90:R90"/>
    <mergeCell ref="S90:W90"/>
    <mergeCell ref="X90:AA90"/>
    <mergeCell ref="AB90:AE90"/>
    <mergeCell ref="AF90:AK90"/>
    <mergeCell ref="AL90:AP90"/>
    <mergeCell ref="B89:E89"/>
    <mergeCell ref="F89:I89"/>
    <mergeCell ref="M89:N89"/>
    <mergeCell ref="P89:R89"/>
    <mergeCell ref="S89:W89"/>
    <mergeCell ref="X89:AA89"/>
    <mergeCell ref="AB89:AE89"/>
    <mergeCell ref="AF91:AK91"/>
    <mergeCell ref="AL91:AP91"/>
    <mergeCell ref="B92:E92"/>
    <mergeCell ref="F92:I92"/>
    <mergeCell ref="M92:N92"/>
    <mergeCell ref="P92:R92"/>
    <mergeCell ref="S92:W92"/>
    <mergeCell ref="X92:AA92"/>
    <mergeCell ref="AB92:AE92"/>
    <mergeCell ref="AF92:AK92"/>
    <mergeCell ref="AL92:AP92"/>
    <mergeCell ref="B91:E91"/>
    <mergeCell ref="F91:I91"/>
    <mergeCell ref="M91:N91"/>
    <mergeCell ref="P91:R91"/>
    <mergeCell ref="S91:W91"/>
    <mergeCell ref="X91:AA91"/>
    <mergeCell ref="AB91:AE91"/>
    <mergeCell ref="AF93:AK93"/>
    <mergeCell ref="AL93:AP93"/>
    <mergeCell ref="B94:E94"/>
    <mergeCell ref="F94:I94"/>
    <mergeCell ref="M94:N94"/>
    <mergeCell ref="P94:R94"/>
    <mergeCell ref="S94:W94"/>
    <mergeCell ref="X94:AA94"/>
    <mergeCell ref="AB94:AE94"/>
    <mergeCell ref="AF94:AK94"/>
    <mergeCell ref="AL94:AP94"/>
    <mergeCell ref="B93:E93"/>
    <mergeCell ref="F93:I93"/>
    <mergeCell ref="M93:N93"/>
    <mergeCell ref="P93:R93"/>
    <mergeCell ref="S93:W93"/>
    <mergeCell ref="X93:AA93"/>
    <mergeCell ref="AB93:AE93"/>
    <mergeCell ref="AF95:AK95"/>
    <mergeCell ref="AL95:AP95"/>
    <mergeCell ref="B96:E96"/>
    <mergeCell ref="F96:I96"/>
    <mergeCell ref="M96:N96"/>
    <mergeCell ref="P96:R96"/>
    <mergeCell ref="S96:W96"/>
    <mergeCell ref="X96:AA96"/>
    <mergeCell ref="AB96:AE96"/>
    <mergeCell ref="AF96:AK96"/>
    <mergeCell ref="AL96:AP96"/>
    <mergeCell ref="B95:E95"/>
    <mergeCell ref="F95:I95"/>
    <mergeCell ref="M95:N95"/>
    <mergeCell ref="P95:R95"/>
    <mergeCell ref="S95:W95"/>
    <mergeCell ref="X95:AA95"/>
    <mergeCell ref="AB95:AE95"/>
    <mergeCell ref="AF97:AK97"/>
    <mergeCell ref="AL97:AP97"/>
    <mergeCell ref="B99:E99"/>
    <mergeCell ref="F99:I99"/>
    <mergeCell ref="M99:N99"/>
    <mergeCell ref="P99:R99"/>
    <mergeCell ref="S99:W99"/>
    <mergeCell ref="X99:AA99"/>
    <mergeCell ref="AB99:AE99"/>
    <mergeCell ref="AF99:AK99"/>
    <mergeCell ref="AL99:AP99"/>
    <mergeCell ref="B97:E97"/>
    <mergeCell ref="F97:I97"/>
    <mergeCell ref="M97:N97"/>
    <mergeCell ref="P97:R97"/>
    <mergeCell ref="S97:W97"/>
    <mergeCell ref="X97:AA97"/>
    <mergeCell ref="AB97:AE97"/>
    <mergeCell ref="S98:W98"/>
    <mergeCell ref="AF100:AK100"/>
    <mergeCell ref="AL100:AP100"/>
    <mergeCell ref="B101:E101"/>
    <mergeCell ref="F101:I101"/>
    <mergeCell ref="M101:N101"/>
    <mergeCell ref="P101:R101"/>
    <mergeCell ref="S101:W101"/>
    <mergeCell ref="X101:AA101"/>
    <mergeCell ref="AB101:AE101"/>
    <mergeCell ref="AF101:AK101"/>
    <mergeCell ref="AL101:AP101"/>
    <mergeCell ref="B100:E100"/>
    <mergeCell ref="F100:I100"/>
    <mergeCell ref="M100:N100"/>
    <mergeCell ref="P100:R100"/>
    <mergeCell ref="S100:W100"/>
    <mergeCell ref="X100:AA100"/>
    <mergeCell ref="AB100:AE100"/>
    <mergeCell ref="AF102:AK102"/>
    <mergeCell ref="AL102:AP102"/>
    <mergeCell ref="B103:E103"/>
    <mergeCell ref="F103:I103"/>
    <mergeCell ref="M103:N103"/>
    <mergeCell ref="P103:R103"/>
    <mergeCell ref="S103:W103"/>
    <mergeCell ref="X103:AA103"/>
    <mergeCell ref="AB103:AE103"/>
    <mergeCell ref="AF103:AK103"/>
    <mergeCell ref="AL103:AP103"/>
    <mergeCell ref="B102:E102"/>
    <mergeCell ref="F102:I102"/>
    <mergeCell ref="M102:N102"/>
    <mergeCell ref="P102:R102"/>
    <mergeCell ref="S102:W102"/>
    <mergeCell ref="X102:AA102"/>
    <mergeCell ref="AB102:AE102"/>
    <mergeCell ref="AF104:AK104"/>
    <mergeCell ref="AL104:AP104"/>
    <mergeCell ref="B105:E105"/>
    <mergeCell ref="F105:I105"/>
    <mergeCell ref="M105:N105"/>
    <mergeCell ref="P105:R105"/>
    <mergeCell ref="S105:W105"/>
    <mergeCell ref="X105:AA105"/>
    <mergeCell ref="AB105:AE105"/>
    <mergeCell ref="AF105:AK105"/>
    <mergeCell ref="AL105:AP105"/>
    <mergeCell ref="B104:E104"/>
    <mergeCell ref="F104:I104"/>
    <mergeCell ref="M104:N104"/>
    <mergeCell ref="P104:R104"/>
    <mergeCell ref="S104:W104"/>
    <mergeCell ref="X104:AA104"/>
    <mergeCell ref="AB104:AE104"/>
    <mergeCell ref="AF106:AK106"/>
    <mergeCell ref="AL106:AP106"/>
    <mergeCell ref="B107:E107"/>
    <mergeCell ref="F107:I107"/>
    <mergeCell ref="M107:N107"/>
    <mergeCell ref="P107:R107"/>
    <mergeCell ref="S107:W107"/>
    <mergeCell ref="X107:AA107"/>
    <mergeCell ref="AB107:AE107"/>
    <mergeCell ref="AF107:AK107"/>
    <mergeCell ref="AL107:AP107"/>
    <mergeCell ref="B106:E106"/>
    <mergeCell ref="F106:I106"/>
    <mergeCell ref="M106:N106"/>
    <mergeCell ref="P106:R106"/>
    <mergeCell ref="S106:W106"/>
    <mergeCell ref="X106:AA106"/>
    <mergeCell ref="AB106:AE106"/>
    <mergeCell ref="AF108:AK108"/>
    <mergeCell ref="AL108:AP108"/>
    <mergeCell ref="B109:E109"/>
    <mergeCell ref="F109:I109"/>
    <mergeCell ref="M109:N109"/>
    <mergeCell ref="P109:R109"/>
    <mergeCell ref="S109:W109"/>
    <mergeCell ref="X109:AA109"/>
    <mergeCell ref="AB109:AE109"/>
    <mergeCell ref="AF109:AK109"/>
    <mergeCell ref="AL109:AP109"/>
    <mergeCell ref="B108:E108"/>
    <mergeCell ref="F108:I108"/>
    <mergeCell ref="M108:N108"/>
    <mergeCell ref="P108:R108"/>
    <mergeCell ref="S108:W108"/>
    <mergeCell ref="X108:AA108"/>
    <mergeCell ref="AB108:AE108"/>
    <mergeCell ref="AF110:AK110"/>
    <mergeCell ref="AL110:AP110"/>
    <mergeCell ref="B111:E111"/>
    <mergeCell ref="F111:I111"/>
    <mergeCell ref="M111:N111"/>
    <mergeCell ref="P111:R111"/>
    <mergeCell ref="S111:W111"/>
    <mergeCell ref="X111:AA111"/>
    <mergeCell ref="AB111:AE111"/>
    <mergeCell ref="AF111:AK111"/>
    <mergeCell ref="AL111:AP111"/>
    <mergeCell ref="B110:E110"/>
    <mergeCell ref="F110:I110"/>
    <mergeCell ref="M110:N110"/>
    <mergeCell ref="P110:R110"/>
    <mergeCell ref="S110:W110"/>
    <mergeCell ref="X110:AA110"/>
    <mergeCell ref="AB110:AE110"/>
    <mergeCell ref="AF120:AX120"/>
    <mergeCell ref="J120:O120"/>
    <mergeCell ref="D118:P118"/>
    <mergeCell ref="AF112:AK112"/>
    <mergeCell ref="AL112:AP112"/>
    <mergeCell ref="B113:E113"/>
    <mergeCell ref="F113:I113"/>
    <mergeCell ref="M113:N113"/>
    <mergeCell ref="P113:R113"/>
    <mergeCell ref="S113:W113"/>
    <mergeCell ref="X113:AA113"/>
    <mergeCell ref="AB113:AE113"/>
    <mergeCell ref="AF113:AK113"/>
    <mergeCell ref="AL113:AP113"/>
    <mergeCell ref="B112:E112"/>
    <mergeCell ref="F112:I112"/>
    <mergeCell ref="M112:N112"/>
    <mergeCell ref="P112:R112"/>
    <mergeCell ref="S112:W112"/>
    <mergeCell ref="X112:AA112"/>
    <mergeCell ref="AB112:AE112"/>
    <mergeCell ref="S123:Y123"/>
    <mergeCell ref="Z123:AC123"/>
    <mergeCell ref="J123:R123"/>
    <mergeCell ref="F114:I114"/>
    <mergeCell ref="M114:N114"/>
    <mergeCell ref="P114:R114"/>
    <mergeCell ref="S114:W114"/>
    <mergeCell ref="X114:AA114"/>
    <mergeCell ref="AB114:AE114"/>
    <mergeCell ref="S126:Y126"/>
    <mergeCell ref="S127:Y127"/>
    <mergeCell ref="B114:E114"/>
    <mergeCell ref="AP134:AX134"/>
    <mergeCell ref="AJ134:AO134"/>
    <mergeCell ref="P120:W120"/>
    <mergeCell ref="X120:AE120"/>
    <mergeCell ref="AK118:AP118"/>
    <mergeCell ref="AJ132:AQ132"/>
    <mergeCell ref="AA132:AI132"/>
    <mergeCell ref="AK131:AP131"/>
    <mergeCell ref="Z126:AC126"/>
    <mergeCell ref="Z127:AC127"/>
    <mergeCell ref="AU125:AX125"/>
    <mergeCell ref="AU126:AX126"/>
    <mergeCell ref="AU127:AX127"/>
    <mergeCell ref="AU123:AX123"/>
    <mergeCell ref="AU124:AX124"/>
    <mergeCell ref="AU122:AX122"/>
    <mergeCell ref="S122:Y122"/>
    <mergeCell ref="Z122:AC122"/>
    <mergeCell ref="J122:R122"/>
    <mergeCell ref="AE122:AM122"/>
    <mergeCell ref="AN122:AT122"/>
    <mergeCell ref="S80:W80"/>
    <mergeCell ref="J124:R124"/>
    <mergeCell ref="AE127:AM127"/>
    <mergeCell ref="AN123:AT123"/>
    <mergeCell ref="AN124:AT124"/>
    <mergeCell ref="AN125:AT125"/>
    <mergeCell ref="AN126:AT126"/>
    <mergeCell ref="AN127:AT127"/>
    <mergeCell ref="Q118:R118"/>
    <mergeCell ref="AF114:AK114"/>
    <mergeCell ref="AL114:AP114"/>
    <mergeCell ref="Z124:AC124"/>
    <mergeCell ref="Z125:AC125"/>
    <mergeCell ref="AJ119:AQ119"/>
    <mergeCell ref="AA119:AI119"/>
    <mergeCell ref="AE123:AM123"/>
    <mergeCell ref="AE124:AM124"/>
    <mergeCell ref="AE125:AM125"/>
    <mergeCell ref="AE126:AM126"/>
    <mergeCell ref="J125:R125"/>
    <mergeCell ref="J126:R126"/>
    <mergeCell ref="J127:R127"/>
    <mergeCell ref="S124:Y124"/>
    <mergeCell ref="S125:Y125"/>
  </mergeCells>
  <conditionalFormatting sqref="O99:O114 O81:O97 O63:O79 O45:O61 O10:O25 O27:O43">
    <cfRule type="cellIs" dxfId="1" priority="2" operator="lessThan">
      <formula>12</formula>
    </cfRule>
    <cfRule type="cellIs" dxfId="0" priority="3" operator="greaterThan">
      <formula>13</formula>
    </cfRule>
  </conditionalFormatting>
  <dataValidations count="5">
    <dataValidation type="list" allowBlank="1" showInputMessage="1" showErrorMessage="1" sqref="K10:K25 AJ5 K99:K114 K81:K97 K63:K79 K45:K61 K27:K43">
      <formula1>дни</formula1>
    </dataValidation>
    <dataValidation type="list" allowBlank="1" showInputMessage="1" showErrorMessage="1" sqref="L10:L25 AL5 L99:L114 L81:L97 L63:L79 L45:L61 L27:L43">
      <formula1>мес</formula1>
    </dataValidation>
    <dataValidation type="list" allowBlank="1" showInputMessage="1" showErrorMessage="1" sqref="M10:N25 AN5:AP5 M99:N114 M81:N97 M63:N79 M45:N61 M27:N43">
      <formula1>г</formula1>
    </dataValidation>
    <dataValidation type="list" allowBlank="1" showInputMessage="1" showErrorMessage="1" sqref="Z123:Z127 AU123:AU127">
      <formula1>судьи</formula1>
    </dataValidation>
    <dataValidation type="list" allowBlank="1" showInputMessage="1" showErrorMessage="1" sqref="J10:J25 J99:J114 J81:J97 J63:J79 J45:J61 J27:J43">
      <formula1>пол</formula1>
    </dataValidation>
  </dataValidations>
  <pageMargins left="0.59055118110236227" right="0.2" top="0.36" bottom="0.55000000000000004" header="0.31496062992125984" footer="0.2"/>
  <pageSetup paperSize="9" orientation="landscape" r:id="rId1"/>
  <headerFooter>
    <oddFooter>&amp;CСтр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E1:I19"/>
  <sheetViews>
    <sheetView workbookViewId="0">
      <selection activeCell="E2" sqref="E2"/>
    </sheetView>
  </sheetViews>
  <sheetFormatPr defaultRowHeight="15" x14ac:dyDescent="0.25"/>
  <cols>
    <col min="5" max="5" width="26" customWidth="1"/>
    <col min="6" max="6" width="28.42578125" bestFit="1" customWidth="1"/>
    <col min="7" max="7" width="17.85546875" customWidth="1"/>
    <col min="8" max="8" width="13.85546875" customWidth="1"/>
    <col min="9" max="9" width="12" customWidth="1"/>
  </cols>
  <sheetData>
    <row r="1" spans="5:9" ht="30" x14ac:dyDescent="0.25">
      <c r="E1" s="32" t="s">
        <v>241</v>
      </c>
      <c r="F1" s="32" t="s">
        <v>244</v>
      </c>
      <c r="G1" s="32" t="s">
        <v>242</v>
      </c>
      <c r="H1" s="33" t="s">
        <v>243</v>
      </c>
      <c r="I1" s="32" t="s">
        <v>20</v>
      </c>
    </row>
    <row r="19" spans="5:9" s="24" customFormat="1" x14ac:dyDescent="0.25">
      <c r="E19" s="32"/>
      <c r="F19" s="32"/>
      <c r="G19" s="32"/>
      <c r="H19" s="33"/>
      <c r="I19" s="3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86"/>
  <sheetViews>
    <sheetView topLeftCell="B1" workbookViewId="0">
      <selection activeCell="O15" sqref="O15"/>
    </sheetView>
  </sheetViews>
  <sheetFormatPr defaultRowHeight="15" x14ac:dyDescent="0.25"/>
  <cols>
    <col min="1" max="1" width="3.140625" bestFit="1" customWidth="1"/>
    <col min="2" max="2" width="45.28515625" bestFit="1" customWidth="1"/>
    <col min="3" max="3" width="33.42578125" customWidth="1"/>
    <col min="4" max="5" width="4.42578125" bestFit="1" customWidth="1"/>
    <col min="6" max="6" width="5" bestFit="1" customWidth="1"/>
    <col min="7" max="7" width="8.28515625" customWidth="1"/>
    <col min="8" max="8" width="4.42578125" bestFit="1" customWidth="1"/>
    <col min="9" max="9" width="7.42578125" bestFit="1" customWidth="1"/>
    <col min="10" max="10" width="14.140625" bestFit="1" customWidth="1"/>
    <col min="11" max="11" width="16.140625" customWidth="1"/>
    <col min="12" max="12" width="11.5703125" bestFit="1" customWidth="1"/>
  </cols>
  <sheetData>
    <row r="1" spans="1:12" s="12" customFormat="1" x14ac:dyDescent="0.25">
      <c r="A1" s="12" t="s">
        <v>0</v>
      </c>
      <c r="B1" s="12" t="s">
        <v>235</v>
      </c>
      <c r="C1" s="12" t="s">
        <v>150</v>
      </c>
      <c r="D1" s="12" t="s">
        <v>12</v>
      </c>
      <c r="E1" s="12" t="s">
        <v>18</v>
      </c>
      <c r="F1" s="12" t="s">
        <v>19</v>
      </c>
      <c r="G1" s="12" t="s">
        <v>20</v>
      </c>
      <c r="H1" s="12" t="s">
        <v>17</v>
      </c>
      <c r="I1" s="12" t="s">
        <v>30</v>
      </c>
      <c r="J1" s="12" t="s">
        <v>288</v>
      </c>
      <c r="K1" s="12" t="s">
        <v>125</v>
      </c>
      <c r="L1" s="12" t="s">
        <v>245</v>
      </c>
    </row>
    <row r="2" spans="1:12" x14ac:dyDescent="0.25">
      <c r="A2">
        <v>1</v>
      </c>
      <c r="B2" t="s">
        <v>151</v>
      </c>
      <c r="C2" t="s">
        <v>310</v>
      </c>
      <c r="D2">
        <v>1</v>
      </c>
      <c r="E2" s="18">
        <v>1</v>
      </c>
      <c r="F2">
        <v>1960</v>
      </c>
      <c r="G2" t="s">
        <v>234</v>
      </c>
      <c r="H2" t="s">
        <v>25</v>
      </c>
      <c r="I2" t="s">
        <v>27</v>
      </c>
      <c r="J2" s="19" t="s">
        <v>122</v>
      </c>
      <c r="K2" s="19" t="s">
        <v>122</v>
      </c>
      <c r="L2" t="s">
        <v>247</v>
      </c>
    </row>
    <row r="3" spans="1:12" x14ac:dyDescent="0.25">
      <c r="A3">
        <v>2</v>
      </c>
      <c r="B3" t="s">
        <v>152</v>
      </c>
      <c r="C3" t="s">
        <v>311</v>
      </c>
      <c r="D3">
        <v>2</v>
      </c>
      <c r="E3" s="18">
        <v>2</v>
      </c>
      <c r="F3">
        <v>1961</v>
      </c>
      <c r="G3" t="s">
        <v>303</v>
      </c>
      <c r="H3" t="s">
        <v>26</v>
      </c>
      <c r="I3" t="s">
        <v>28</v>
      </c>
      <c r="J3" t="s">
        <v>91</v>
      </c>
      <c r="K3" t="s">
        <v>255</v>
      </c>
      <c r="L3" t="s">
        <v>248</v>
      </c>
    </row>
    <row r="4" spans="1:12" x14ac:dyDescent="0.25">
      <c r="A4">
        <v>3</v>
      </c>
      <c r="B4" t="s">
        <v>153</v>
      </c>
      <c r="C4" t="s">
        <v>312</v>
      </c>
      <c r="D4">
        <v>3</v>
      </c>
      <c r="E4" s="18">
        <v>3</v>
      </c>
      <c r="F4">
        <v>1962</v>
      </c>
      <c r="G4" t="s">
        <v>302</v>
      </c>
      <c r="I4" t="s">
        <v>29</v>
      </c>
      <c r="J4" t="s">
        <v>92</v>
      </c>
      <c r="K4" t="s">
        <v>256</v>
      </c>
      <c r="L4" t="s">
        <v>249</v>
      </c>
    </row>
    <row r="5" spans="1:12" x14ac:dyDescent="0.25">
      <c r="A5">
        <v>4</v>
      </c>
      <c r="B5" t="s">
        <v>154</v>
      </c>
      <c r="C5" t="s">
        <v>313</v>
      </c>
      <c r="D5">
        <v>4</v>
      </c>
      <c r="E5" s="18">
        <v>4</v>
      </c>
      <c r="F5">
        <v>1963</v>
      </c>
      <c r="G5" t="s">
        <v>301</v>
      </c>
      <c r="J5" t="s">
        <v>93</v>
      </c>
      <c r="K5" t="s">
        <v>257</v>
      </c>
      <c r="L5" t="s">
        <v>250</v>
      </c>
    </row>
    <row r="6" spans="1:12" x14ac:dyDescent="0.25">
      <c r="A6">
        <v>5</v>
      </c>
      <c r="B6" t="s">
        <v>155</v>
      </c>
      <c r="C6" t="s">
        <v>314</v>
      </c>
      <c r="D6">
        <v>5</v>
      </c>
      <c r="E6" s="18">
        <v>5</v>
      </c>
      <c r="F6">
        <v>1964</v>
      </c>
      <c r="G6" t="s">
        <v>298</v>
      </c>
      <c r="J6" t="s">
        <v>252</v>
      </c>
      <c r="K6" t="s">
        <v>292</v>
      </c>
      <c r="L6" t="s">
        <v>246</v>
      </c>
    </row>
    <row r="7" spans="1:12" x14ac:dyDescent="0.25">
      <c r="A7">
        <v>6</v>
      </c>
      <c r="B7" t="s">
        <v>156</v>
      </c>
      <c r="C7" t="s">
        <v>315</v>
      </c>
      <c r="D7">
        <v>6</v>
      </c>
      <c r="E7" s="18">
        <v>6</v>
      </c>
      <c r="F7">
        <v>1965</v>
      </c>
      <c r="G7" t="s">
        <v>299</v>
      </c>
      <c r="J7" t="s">
        <v>94</v>
      </c>
      <c r="K7" t="s">
        <v>258</v>
      </c>
    </row>
    <row r="8" spans="1:12" x14ac:dyDescent="0.25">
      <c r="A8">
        <v>7</v>
      </c>
      <c r="B8" t="s">
        <v>157</v>
      </c>
      <c r="C8" t="s">
        <v>316</v>
      </c>
      <c r="D8">
        <v>7</v>
      </c>
      <c r="E8" s="18">
        <v>7</v>
      </c>
      <c r="F8">
        <v>1966</v>
      </c>
      <c r="G8" t="s">
        <v>300</v>
      </c>
      <c r="J8" t="s">
        <v>95</v>
      </c>
      <c r="K8" t="s">
        <v>138</v>
      </c>
    </row>
    <row r="9" spans="1:12" x14ac:dyDescent="0.25">
      <c r="A9">
        <v>8</v>
      </c>
      <c r="B9" t="s">
        <v>158</v>
      </c>
      <c r="C9" t="s">
        <v>317</v>
      </c>
      <c r="D9">
        <v>8</v>
      </c>
      <c r="E9" s="18">
        <v>8</v>
      </c>
      <c r="F9">
        <v>1967</v>
      </c>
      <c r="G9" t="s">
        <v>21</v>
      </c>
      <c r="J9" t="s">
        <v>259</v>
      </c>
      <c r="K9" t="s">
        <v>139</v>
      </c>
    </row>
    <row r="10" spans="1:12" x14ac:dyDescent="0.25">
      <c r="A10">
        <v>9</v>
      </c>
      <c r="B10" t="s">
        <v>159</v>
      </c>
      <c r="C10" t="s">
        <v>318</v>
      </c>
      <c r="D10">
        <v>9</v>
      </c>
      <c r="E10" s="18">
        <v>9</v>
      </c>
      <c r="F10">
        <v>1968</v>
      </c>
      <c r="G10" t="s">
        <v>22</v>
      </c>
      <c r="J10" t="s">
        <v>96</v>
      </c>
      <c r="K10" t="s">
        <v>140</v>
      </c>
    </row>
    <row r="11" spans="1:12" x14ac:dyDescent="0.25">
      <c r="A11">
        <v>10</v>
      </c>
      <c r="B11" t="s">
        <v>160</v>
      </c>
      <c r="C11" t="s">
        <v>319</v>
      </c>
      <c r="D11">
        <v>10</v>
      </c>
      <c r="E11" s="18">
        <v>10</v>
      </c>
      <c r="F11">
        <v>1969</v>
      </c>
      <c r="G11" t="s">
        <v>23</v>
      </c>
      <c r="J11" t="s">
        <v>260</v>
      </c>
      <c r="K11" t="s">
        <v>290</v>
      </c>
    </row>
    <row r="12" spans="1:12" x14ac:dyDescent="0.25">
      <c r="A12">
        <v>11</v>
      </c>
      <c r="B12" t="s">
        <v>323</v>
      </c>
      <c r="C12" t="s">
        <v>320</v>
      </c>
      <c r="D12">
        <v>11</v>
      </c>
      <c r="E12" s="18">
        <v>11</v>
      </c>
      <c r="F12">
        <v>1970</v>
      </c>
      <c r="G12" t="s">
        <v>24</v>
      </c>
      <c r="J12" t="s">
        <v>261</v>
      </c>
      <c r="K12" t="s">
        <v>291</v>
      </c>
    </row>
    <row r="13" spans="1:12" x14ac:dyDescent="0.25">
      <c r="A13">
        <v>12</v>
      </c>
      <c r="B13" t="s">
        <v>324</v>
      </c>
      <c r="C13" t="s">
        <v>321</v>
      </c>
      <c r="D13">
        <v>12</v>
      </c>
      <c r="E13" s="18">
        <v>12</v>
      </c>
      <c r="F13">
        <v>1971</v>
      </c>
      <c r="J13" t="s">
        <v>97</v>
      </c>
      <c r="K13" t="s">
        <v>293</v>
      </c>
    </row>
    <row r="14" spans="1:12" x14ac:dyDescent="0.25">
      <c r="A14">
        <v>13</v>
      </c>
      <c r="B14" t="s">
        <v>325</v>
      </c>
      <c r="C14" t="s">
        <v>322</v>
      </c>
      <c r="D14">
        <v>13</v>
      </c>
      <c r="F14">
        <v>1972</v>
      </c>
      <c r="J14" t="s">
        <v>262</v>
      </c>
      <c r="K14" t="s">
        <v>294</v>
      </c>
    </row>
    <row r="15" spans="1:12" x14ac:dyDescent="0.25">
      <c r="A15">
        <v>14</v>
      </c>
      <c r="B15" t="s">
        <v>161</v>
      </c>
      <c r="C15" t="s">
        <v>326</v>
      </c>
      <c r="D15">
        <v>14</v>
      </c>
      <c r="F15">
        <v>1973</v>
      </c>
      <c r="J15" t="s">
        <v>263</v>
      </c>
      <c r="K15" t="s">
        <v>295</v>
      </c>
    </row>
    <row r="16" spans="1:12" x14ac:dyDescent="0.25">
      <c r="A16">
        <v>15</v>
      </c>
      <c r="B16" t="s">
        <v>162</v>
      </c>
      <c r="C16" t="s">
        <v>390</v>
      </c>
      <c r="D16">
        <v>15</v>
      </c>
      <c r="F16">
        <v>1974</v>
      </c>
      <c r="J16" t="s">
        <v>264</v>
      </c>
      <c r="K16" t="s">
        <v>296</v>
      </c>
    </row>
    <row r="17" spans="1:11" x14ac:dyDescent="0.25">
      <c r="A17">
        <v>16</v>
      </c>
      <c r="B17" t="s">
        <v>163</v>
      </c>
      <c r="C17" t="s">
        <v>327</v>
      </c>
      <c r="D17">
        <v>16</v>
      </c>
      <c r="F17">
        <v>1975</v>
      </c>
      <c r="J17" t="s">
        <v>265</v>
      </c>
      <c r="K17" t="s">
        <v>297</v>
      </c>
    </row>
    <row r="18" spans="1:11" x14ac:dyDescent="0.25">
      <c r="A18">
        <v>17</v>
      </c>
      <c r="B18" t="s">
        <v>164</v>
      </c>
      <c r="C18" t="s">
        <v>328</v>
      </c>
      <c r="D18">
        <v>17</v>
      </c>
      <c r="F18">
        <v>1976</v>
      </c>
      <c r="J18" t="s">
        <v>266</v>
      </c>
    </row>
    <row r="19" spans="1:11" x14ac:dyDescent="0.25">
      <c r="A19">
        <v>18</v>
      </c>
      <c r="B19" t="s">
        <v>165</v>
      </c>
      <c r="C19" t="s">
        <v>389</v>
      </c>
      <c r="D19">
        <v>18</v>
      </c>
      <c r="F19">
        <v>1977</v>
      </c>
      <c r="J19" t="s">
        <v>267</v>
      </c>
    </row>
    <row r="20" spans="1:11" x14ac:dyDescent="0.25">
      <c r="A20">
        <v>19</v>
      </c>
      <c r="B20" t="s">
        <v>166</v>
      </c>
      <c r="C20" t="s">
        <v>329</v>
      </c>
      <c r="D20">
        <v>19</v>
      </c>
      <c r="F20">
        <v>1978</v>
      </c>
      <c r="J20" t="s">
        <v>268</v>
      </c>
    </row>
    <row r="21" spans="1:11" x14ac:dyDescent="0.25">
      <c r="A21">
        <v>20</v>
      </c>
      <c r="B21" t="s">
        <v>167</v>
      </c>
      <c r="C21" t="s">
        <v>330</v>
      </c>
      <c r="D21">
        <v>20</v>
      </c>
      <c r="F21">
        <v>1979</v>
      </c>
      <c r="J21" t="s">
        <v>269</v>
      </c>
    </row>
    <row r="22" spans="1:11" x14ac:dyDescent="0.25">
      <c r="A22">
        <v>21</v>
      </c>
      <c r="B22" t="s">
        <v>168</v>
      </c>
      <c r="C22" t="s">
        <v>388</v>
      </c>
      <c r="D22">
        <v>21</v>
      </c>
      <c r="F22">
        <v>1980</v>
      </c>
      <c r="J22" t="s">
        <v>270</v>
      </c>
    </row>
    <row r="23" spans="1:11" x14ac:dyDescent="0.25">
      <c r="A23">
        <v>22</v>
      </c>
      <c r="B23" t="s">
        <v>169</v>
      </c>
      <c r="C23" t="s">
        <v>331</v>
      </c>
      <c r="D23">
        <v>22</v>
      </c>
      <c r="F23">
        <v>1981</v>
      </c>
      <c r="J23" t="s">
        <v>271</v>
      </c>
    </row>
    <row r="24" spans="1:11" x14ac:dyDescent="0.25">
      <c r="A24">
        <v>23</v>
      </c>
      <c r="B24" t="s">
        <v>170</v>
      </c>
      <c r="C24" t="s">
        <v>332</v>
      </c>
      <c r="D24">
        <v>23</v>
      </c>
      <c r="F24">
        <v>1982</v>
      </c>
      <c r="J24" t="s">
        <v>272</v>
      </c>
    </row>
    <row r="25" spans="1:11" x14ac:dyDescent="0.25">
      <c r="A25">
        <v>24</v>
      </c>
      <c r="B25" t="s">
        <v>171</v>
      </c>
      <c r="C25" t="s">
        <v>333</v>
      </c>
      <c r="D25">
        <v>24</v>
      </c>
      <c r="F25">
        <v>1983</v>
      </c>
      <c r="J25" t="s">
        <v>273</v>
      </c>
    </row>
    <row r="26" spans="1:11" x14ac:dyDescent="0.25">
      <c r="A26">
        <v>25</v>
      </c>
      <c r="B26" t="s">
        <v>172</v>
      </c>
      <c r="C26" t="s">
        <v>387</v>
      </c>
      <c r="D26">
        <v>25</v>
      </c>
      <c r="F26">
        <v>1984</v>
      </c>
      <c r="J26" t="s">
        <v>274</v>
      </c>
    </row>
    <row r="27" spans="1:11" x14ac:dyDescent="0.25">
      <c r="A27">
        <v>26</v>
      </c>
      <c r="B27" t="s">
        <v>173</v>
      </c>
      <c r="C27" t="s">
        <v>386</v>
      </c>
      <c r="D27">
        <v>26</v>
      </c>
      <c r="F27">
        <v>1985</v>
      </c>
      <c r="J27" t="s">
        <v>275</v>
      </c>
    </row>
    <row r="28" spans="1:11" x14ac:dyDescent="0.25">
      <c r="A28">
        <v>27</v>
      </c>
      <c r="B28" t="s">
        <v>174</v>
      </c>
      <c r="C28" t="s">
        <v>334</v>
      </c>
      <c r="D28">
        <v>27</v>
      </c>
      <c r="F28">
        <v>1986</v>
      </c>
      <c r="J28" t="s">
        <v>99</v>
      </c>
    </row>
    <row r="29" spans="1:11" x14ac:dyDescent="0.25">
      <c r="A29">
        <v>28</v>
      </c>
      <c r="B29" t="s">
        <v>175</v>
      </c>
      <c r="C29" t="s">
        <v>335</v>
      </c>
      <c r="D29">
        <v>28</v>
      </c>
      <c r="F29">
        <v>1987</v>
      </c>
      <c r="J29" t="s">
        <v>254</v>
      </c>
    </row>
    <row r="30" spans="1:11" x14ac:dyDescent="0.25">
      <c r="A30">
        <v>29</v>
      </c>
      <c r="B30" t="s">
        <v>176</v>
      </c>
      <c r="C30" t="s">
        <v>336</v>
      </c>
      <c r="D30">
        <v>29</v>
      </c>
      <c r="F30">
        <v>1988</v>
      </c>
      <c r="J30" t="s">
        <v>102</v>
      </c>
    </row>
    <row r="31" spans="1:11" x14ac:dyDescent="0.25">
      <c r="A31">
        <v>30</v>
      </c>
      <c r="B31" t="s">
        <v>177</v>
      </c>
      <c r="C31" t="s">
        <v>337</v>
      </c>
      <c r="D31">
        <v>30</v>
      </c>
      <c r="F31">
        <v>1989</v>
      </c>
      <c r="J31" t="s">
        <v>103</v>
      </c>
    </row>
    <row r="32" spans="1:11" x14ac:dyDescent="0.25">
      <c r="A32">
        <v>31</v>
      </c>
      <c r="B32" t="s">
        <v>178</v>
      </c>
      <c r="C32" t="s">
        <v>338</v>
      </c>
      <c r="D32">
        <v>31</v>
      </c>
      <c r="F32">
        <v>1990</v>
      </c>
      <c r="J32" t="s">
        <v>104</v>
      </c>
    </row>
    <row r="33" spans="1:10" x14ac:dyDescent="0.25">
      <c r="A33">
        <v>32</v>
      </c>
      <c r="B33" t="s">
        <v>179</v>
      </c>
      <c r="C33" t="s">
        <v>339</v>
      </c>
      <c r="F33">
        <v>1991</v>
      </c>
      <c r="J33" t="s">
        <v>105</v>
      </c>
    </row>
    <row r="34" spans="1:10" x14ac:dyDescent="0.25">
      <c r="A34">
        <v>33</v>
      </c>
      <c r="B34" t="s">
        <v>180</v>
      </c>
      <c r="C34" t="s">
        <v>340</v>
      </c>
      <c r="F34">
        <v>1992</v>
      </c>
      <c r="J34" t="s">
        <v>106</v>
      </c>
    </row>
    <row r="35" spans="1:10" x14ac:dyDescent="0.25">
      <c r="A35">
        <v>34</v>
      </c>
      <c r="B35" t="s">
        <v>181</v>
      </c>
      <c r="C35" t="s">
        <v>4</v>
      </c>
      <c r="F35">
        <v>1993</v>
      </c>
      <c r="J35" t="s">
        <v>107</v>
      </c>
    </row>
    <row r="36" spans="1:10" x14ac:dyDescent="0.25">
      <c r="A36">
        <v>35</v>
      </c>
      <c r="B36" t="s">
        <v>182</v>
      </c>
      <c r="C36" t="s">
        <v>341</v>
      </c>
      <c r="F36">
        <v>1994</v>
      </c>
      <c r="J36" t="s">
        <v>108</v>
      </c>
    </row>
    <row r="37" spans="1:10" x14ac:dyDescent="0.25">
      <c r="A37">
        <v>36</v>
      </c>
      <c r="B37" t="s">
        <v>183</v>
      </c>
      <c r="C37" t="s">
        <v>342</v>
      </c>
      <c r="F37">
        <v>1995</v>
      </c>
      <c r="J37" t="s">
        <v>276</v>
      </c>
    </row>
    <row r="38" spans="1:10" x14ac:dyDescent="0.25">
      <c r="A38">
        <v>37</v>
      </c>
      <c r="B38" t="s">
        <v>184</v>
      </c>
      <c r="C38" t="s">
        <v>343</v>
      </c>
      <c r="F38">
        <v>1996</v>
      </c>
      <c r="J38" t="s">
        <v>109</v>
      </c>
    </row>
    <row r="39" spans="1:10" x14ac:dyDescent="0.25">
      <c r="A39">
        <v>38</v>
      </c>
      <c r="B39" t="s">
        <v>185</v>
      </c>
      <c r="C39" t="s">
        <v>344</v>
      </c>
      <c r="F39">
        <v>1997</v>
      </c>
      <c r="J39" t="s">
        <v>277</v>
      </c>
    </row>
    <row r="40" spans="1:10" x14ac:dyDescent="0.25">
      <c r="A40">
        <v>39</v>
      </c>
      <c r="B40" t="s">
        <v>186</v>
      </c>
      <c r="C40" t="s">
        <v>345</v>
      </c>
      <c r="F40">
        <v>1998</v>
      </c>
      <c r="J40" t="s">
        <v>278</v>
      </c>
    </row>
    <row r="41" spans="1:10" x14ac:dyDescent="0.25">
      <c r="A41">
        <v>40</v>
      </c>
      <c r="B41" t="s">
        <v>187</v>
      </c>
      <c r="C41" t="s">
        <v>346</v>
      </c>
      <c r="F41">
        <v>1999</v>
      </c>
      <c r="J41" t="s">
        <v>279</v>
      </c>
    </row>
    <row r="42" spans="1:10" x14ac:dyDescent="0.25">
      <c r="A42">
        <v>41</v>
      </c>
      <c r="B42" t="s">
        <v>188</v>
      </c>
      <c r="C42" t="s">
        <v>347</v>
      </c>
      <c r="F42">
        <v>2000</v>
      </c>
      <c r="J42" t="s">
        <v>280</v>
      </c>
    </row>
    <row r="43" spans="1:10" x14ac:dyDescent="0.25">
      <c r="A43">
        <v>42</v>
      </c>
      <c r="B43" t="s">
        <v>189</v>
      </c>
      <c r="C43" t="s">
        <v>385</v>
      </c>
      <c r="F43">
        <v>2001</v>
      </c>
      <c r="J43" t="s">
        <v>281</v>
      </c>
    </row>
    <row r="44" spans="1:10" x14ac:dyDescent="0.25">
      <c r="A44">
        <v>43</v>
      </c>
      <c r="B44" t="s">
        <v>190</v>
      </c>
      <c r="C44" t="s">
        <v>384</v>
      </c>
      <c r="F44">
        <v>2002</v>
      </c>
      <c r="J44" t="s">
        <v>282</v>
      </c>
    </row>
    <row r="45" spans="1:10" x14ac:dyDescent="0.25">
      <c r="A45">
        <v>44</v>
      </c>
      <c r="B45" t="s">
        <v>191</v>
      </c>
      <c r="C45" t="s">
        <v>348</v>
      </c>
      <c r="F45">
        <v>2003</v>
      </c>
      <c r="J45" t="s">
        <v>110</v>
      </c>
    </row>
    <row r="46" spans="1:10" x14ac:dyDescent="0.25">
      <c r="A46">
        <v>45</v>
      </c>
      <c r="B46" t="s">
        <v>192</v>
      </c>
      <c r="C46" t="s">
        <v>383</v>
      </c>
      <c r="F46">
        <v>2004</v>
      </c>
      <c r="J46" t="s">
        <v>111</v>
      </c>
    </row>
    <row r="47" spans="1:10" x14ac:dyDescent="0.25">
      <c r="A47">
        <v>46</v>
      </c>
      <c r="B47" t="s">
        <v>193</v>
      </c>
      <c r="C47" t="s">
        <v>382</v>
      </c>
      <c r="F47">
        <v>2005</v>
      </c>
      <c r="J47" t="s">
        <v>112</v>
      </c>
    </row>
    <row r="48" spans="1:10" x14ac:dyDescent="0.25">
      <c r="A48">
        <v>47</v>
      </c>
      <c r="B48" t="s">
        <v>194</v>
      </c>
      <c r="C48" t="s">
        <v>381</v>
      </c>
      <c r="F48">
        <v>2006</v>
      </c>
      <c r="J48" t="s">
        <v>113</v>
      </c>
    </row>
    <row r="49" spans="1:10" x14ac:dyDescent="0.25">
      <c r="A49">
        <v>48</v>
      </c>
      <c r="B49" t="s">
        <v>195</v>
      </c>
      <c r="C49" t="s">
        <v>380</v>
      </c>
      <c r="F49">
        <v>2007</v>
      </c>
      <c r="J49" t="s">
        <v>114</v>
      </c>
    </row>
    <row r="50" spans="1:10" x14ac:dyDescent="0.25">
      <c r="A50">
        <v>49</v>
      </c>
      <c r="B50" t="s">
        <v>196</v>
      </c>
      <c r="C50" t="s">
        <v>379</v>
      </c>
      <c r="F50">
        <v>2008</v>
      </c>
      <c r="J50" t="s">
        <v>115</v>
      </c>
    </row>
    <row r="51" spans="1:10" x14ac:dyDescent="0.25">
      <c r="A51">
        <v>50</v>
      </c>
      <c r="B51" t="s">
        <v>197</v>
      </c>
      <c r="C51" t="s">
        <v>378</v>
      </c>
      <c r="F51">
        <v>2009</v>
      </c>
      <c r="J51" t="s">
        <v>116</v>
      </c>
    </row>
    <row r="52" spans="1:10" x14ac:dyDescent="0.25">
      <c r="A52">
        <v>51</v>
      </c>
      <c r="B52" t="s">
        <v>198</v>
      </c>
      <c r="C52" t="s">
        <v>377</v>
      </c>
      <c r="F52">
        <v>2010</v>
      </c>
      <c r="J52" t="s">
        <v>117</v>
      </c>
    </row>
    <row r="53" spans="1:10" x14ac:dyDescent="0.25">
      <c r="A53">
        <v>52</v>
      </c>
      <c r="B53" t="s">
        <v>199</v>
      </c>
      <c r="C53" t="s">
        <v>376</v>
      </c>
      <c r="F53">
        <v>2011</v>
      </c>
      <c r="J53" t="s">
        <v>118</v>
      </c>
    </row>
    <row r="54" spans="1:10" x14ac:dyDescent="0.25">
      <c r="A54">
        <v>53</v>
      </c>
      <c r="B54" t="s">
        <v>200</v>
      </c>
      <c r="C54" t="s">
        <v>375</v>
      </c>
      <c r="F54">
        <v>2012</v>
      </c>
      <c r="J54" t="s">
        <v>119</v>
      </c>
    </row>
    <row r="55" spans="1:10" x14ac:dyDescent="0.25">
      <c r="A55">
        <v>54</v>
      </c>
      <c r="B55" t="s">
        <v>201</v>
      </c>
      <c r="C55" t="s">
        <v>374</v>
      </c>
      <c r="F55">
        <v>2013</v>
      </c>
      <c r="J55" t="s">
        <v>289</v>
      </c>
    </row>
    <row r="56" spans="1:10" x14ac:dyDescent="0.25">
      <c r="A56">
        <v>55</v>
      </c>
      <c r="B56" t="s">
        <v>202</v>
      </c>
      <c r="C56" t="s">
        <v>373</v>
      </c>
      <c r="F56">
        <v>2014</v>
      </c>
      <c r="J56" t="s">
        <v>120</v>
      </c>
    </row>
    <row r="57" spans="1:10" x14ac:dyDescent="0.25">
      <c r="A57">
        <v>56</v>
      </c>
      <c r="B57" t="s">
        <v>203</v>
      </c>
      <c r="C57" t="s">
        <v>372</v>
      </c>
      <c r="F57">
        <v>2015</v>
      </c>
      <c r="J57" t="s">
        <v>121</v>
      </c>
    </row>
    <row r="58" spans="1:10" x14ac:dyDescent="0.25">
      <c r="A58">
        <v>57</v>
      </c>
      <c r="B58" t="s">
        <v>204</v>
      </c>
      <c r="C58" t="s">
        <v>371</v>
      </c>
      <c r="F58">
        <v>2016</v>
      </c>
      <c r="J58" t="s">
        <v>283</v>
      </c>
    </row>
    <row r="59" spans="1:10" x14ac:dyDescent="0.25">
      <c r="A59">
        <v>58</v>
      </c>
      <c r="B59" t="s">
        <v>205</v>
      </c>
      <c r="C59" t="s">
        <v>369</v>
      </c>
      <c r="F59">
        <v>2017</v>
      </c>
      <c r="J59" t="s">
        <v>284</v>
      </c>
    </row>
    <row r="60" spans="1:10" x14ac:dyDescent="0.25">
      <c r="A60">
        <v>59</v>
      </c>
      <c r="B60" t="s">
        <v>206</v>
      </c>
      <c r="C60" t="s">
        <v>370</v>
      </c>
      <c r="F60">
        <v>2018</v>
      </c>
      <c r="J60" t="s">
        <v>285</v>
      </c>
    </row>
    <row r="61" spans="1:10" x14ac:dyDescent="0.25">
      <c r="A61">
        <v>60</v>
      </c>
      <c r="B61" t="s">
        <v>207</v>
      </c>
      <c r="C61" t="s">
        <v>367</v>
      </c>
      <c r="F61">
        <v>2019</v>
      </c>
      <c r="J61" t="s">
        <v>286</v>
      </c>
    </row>
    <row r="62" spans="1:10" x14ac:dyDescent="0.25">
      <c r="A62">
        <v>61</v>
      </c>
      <c r="B62" t="s">
        <v>208</v>
      </c>
      <c r="C62" t="s">
        <v>368</v>
      </c>
      <c r="F62">
        <v>2020</v>
      </c>
      <c r="J62" t="s">
        <v>287</v>
      </c>
    </row>
    <row r="63" spans="1:10" x14ac:dyDescent="0.25">
      <c r="A63">
        <v>62</v>
      </c>
      <c r="B63" t="s">
        <v>209</v>
      </c>
      <c r="C63" t="s">
        <v>5</v>
      </c>
    </row>
    <row r="64" spans="1:10" x14ac:dyDescent="0.25">
      <c r="A64">
        <v>63</v>
      </c>
      <c r="B64" t="s">
        <v>210</v>
      </c>
      <c r="C64" t="s">
        <v>349</v>
      </c>
    </row>
    <row r="65" spans="1:3" x14ac:dyDescent="0.25">
      <c r="A65">
        <v>64</v>
      </c>
      <c r="B65" t="s">
        <v>211</v>
      </c>
      <c r="C65" t="s">
        <v>350</v>
      </c>
    </row>
    <row r="66" spans="1:3" x14ac:dyDescent="0.25">
      <c r="A66">
        <v>65</v>
      </c>
      <c r="B66" t="s">
        <v>212</v>
      </c>
      <c r="C66" t="s">
        <v>351</v>
      </c>
    </row>
    <row r="67" spans="1:3" x14ac:dyDescent="0.25">
      <c r="A67">
        <v>66</v>
      </c>
      <c r="B67" t="s">
        <v>213</v>
      </c>
      <c r="C67" t="s">
        <v>352</v>
      </c>
    </row>
    <row r="68" spans="1:3" x14ac:dyDescent="0.25">
      <c r="A68">
        <v>67</v>
      </c>
      <c r="B68" t="s">
        <v>214</v>
      </c>
      <c r="C68" t="s">
        <v>353</v>
      </c>
    </row>
    <row r="69" spans="1:3" x14ac:dyDescent="0.25">
      <c r="A69">
        <v>68</v>
      </c>
      <c r="B69" t="s">
        <v>215</v>
      </c>
      <c r="C69" t="s">
        <v>354</v>
      </c>
    </row>
    <row r="70" spans="1:3" x14ac:dyDescent="0.25">
      <c r="A70">
        <v>69</v>
      </c>
      <c r="B70" t="s">
        <v>216</v>
      </c>
      <c r="C70" t="s">
        <v>355</v>
      </c>
    </row>
    <row r="71" spans="1:3" x14ac:dyDescent="0.25">
      <c r="A71">
        <v>70</v>
      </c>
      <c r="B71" t="s">
        <v>217</v>
      </c>
      <c r="C71" t="s">
        <v>6</v>
      </c>
    </row>
    <row r="72" spans="1:3" x14ac:dyDescent="0.25">
      <c r="A72">
        <v>71</v>
      </c>
      <c r="B72" t="s">
        <v>218</v>
      </c>
      <c r="C72" t="s">
        <v>356</v>
      </c>
    </row>
    <row r="73" spans="1:3" x14ac:dyDescent="0.25">
      <c r="A73">
        <v>72</v>
      </c>
      <c r="B73" t="s">
        <v>219</v>
      </c>
      <c r="C73" t="s">
        <v>357</v>
      </c>
    </row>
    <row r="74" spans="1:3" x14ac:dyDescent="0.25">
      <c r="A74">
        <v>73</v>
      </c>
      <c r="B74" t="s">
        <v>220</v>
      </c>
      <c r="C74" t="s">
        <v>358</v>
      </c>
    </row>
    <row r="75" spans="1:3" x14ac:dyDescent="0.25">
      <c r="A75">
        <v>74</v>
      </c>
      <c r="B75" t="s">
        <v>221</v>
      </c>
      <c r="C75" t="s">
        <v>359</v>
      </c>
    </row>
    <row r="76" spans="1:3" x14ac:dyDescent="0.25">
      <c r="A76">
        <v>75</v>
      </c>
      <c r="B76" t="s">
        <v>222</v>
      </c>
      <c r="C76" t="s">
        <v>360</v>
      </c>
    </row>
    <row r="77" spans="1:3" x14ac:dyDescent="0.25">
      <c r="A77">
        <v>76</v>
      </c>
      <c r="B77" t="s">
        <v>223</v>
      </c>
      <c r="C77" t="s">
        <v>366</v>
      </c>
    </row>
    <row r="78" spans="1:3" x14ac:dyDescent="0.25">
      <c r="A78">
        <v>77</v>
      </c>
      <c r="B78" t="s">
        <v>224</v>
      </c>
      <c r="C78" t="s">
        <v>361</v>
      </c>
    </row>
    <row r="79" spans="1:3" x14ac:dyDescent="0.25">
      <c r="A79">
        <v>78</v>
      </c>
      <c r="B79" t="s">
        <v>225</v>
      </c>
      <c r="C79" t="s">
        <v>7</v>
      </c>
    </row>
    <row r="80" spans="1:3" x14ac:dyDescent="0.25">
      <c r="A80">
        <v>79</v>
      </c>
      <c r="B80" t="s">
        <v>226</v>
      </c>
      <c r="C80" t="s">
        <v>8</v>
      </c>
    </row>
    <row r="81" spans="1:3" x14ac:dyDescent="0.25">
      <c r="A81">
        <v>80</v>
      </c>
      <c r="B81" t="s">
        <v>227</v>
      </c>
      <c r="C81" t="s">
        <v>362</v>
      </c>
    </row>
    <row r="82" spans="1:3" x14ac:dyDescent="0.25">
      <c r="A82">
        <v>81</v>
      </c>
      <c r="B82" t="s">
        <v>228</v>
      </c>
      <c r="C82" t="s">
        <v>365</v>
      </c>
    </row>
    <row r="83" spans="1:3" x14ac:dyDescent="0.25">
      <c r="A83">
        <v>82</v>
      </c>
      <c r="B83" t="s">
        <v>229</v>
      </c>
      <c r="C83" t="s">
        <v>364</v>
      </c>
    </row>
    <row r="84" spans="1:3" x14ac:dyDescent="0.25">
      <c r="A84">
        <v>83</v>
      </c>
      <c r="B84" t="s">
        <v>230</v>
      </c>
      <c r="C84" t="s">
        <v>9</v>
      </c>
    </row>
    <row r="85" spans="1:3" x14ac:dyDescent="0.25">
      <c r="A85">
        <v>84</v>
      </c>
      <c r="B85" t="s">
        <v>231</v>
      </c>
      <c r="C85" t="s">
        <v>10</v>
      </c>
    </row>
    <row r="86" spans="1:3" x14ac:dyDescent="0.25">
      <c r="A86">
        <v>85</v>
      </c>
      <c r="B86" t="s">
        <v>232</v>
      </c>
      <c r="C86" t="s">
        <v>363</v>
      </c>
    </row>
  </sheetData>
  <sortState ref="B2:B86">
    <sortCondition ref="B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pane ySplit="2" topLeftCell="A3" activePane="bottomLeft" state="frozen"/>
      <selection pane="bottomLeft" activeCell="M19" sqref="M19"/>
    </sheetView>
  </sheetViews>
  <sheetFormatPr defaultRowHeight="15" x14ac:dyDescent="0.25"/>
  <cols>
    <col min="1" max="1" width="3.42578125" bestFit="1" customWidth="1"/>
    <col min="2" max="2" width="7.85546875" customWidth="1"/>
    <col min="3" max="3" width="10.85546875" bestFit="1" customWidth="1"/>
    <col min="4" max="4" width="39.85546875" bestFit="1" customWidth="1"/>
    <col min="5" max="5" width="9.28515625" bestFit="1" customWidth="1"/>
    <col min="6" max="6" width="6.5703125" bestFit="1" customWidth="1"/>
    <col min="7" max="7" width="6.5703125" customWidth="1"/>
    <col min="8" max="8" width="9.28515625" bestFit="1" customWidth="1"/>
    <col min="9" max="10" width="6.5703125" bestFit="1" customWidth="1"/>
  </cols>
  <sheetData>
    <row r="1" spans="1:10" s="14" customFormat="1" x14ac:dyDescent="0.25">
      <c r="A1" s="126" t="s">
        <v>0</v>
      </c>
      <c r="D1" s="126" t="s">
        <v>33</v>
      </c>
      <c r="E1" s="126" t="s">
        <v>34</v>
      </c>
      <c r="F1" s="126"/>
      <c r="G1" s="126"/>
      <c r="H1" s="126" t="s">
        <v>35</v>
      </c>
      <c r="I1" s="126"/>
      <c r="J1" s="126"/>
    </row>
    <row r="2" spans="1:10" s="14" customFormat="1" x14ac:dyDescent="0.25">
      <c r="A2" s="126"/>
      <c r="D2" s="126"/>
      <c r="E2" s="14" t="s">
        <v>36</v>
      </c>
      <c r="F2" s="14" t="s">
        <v>31</v>
      </c>
      <c r="G2" s="14" t="s">
        <v>32</v>
      </c>
      <c r="H2" s="14" t="s">
        <v>36</v>
      </c>
      <c r="I2" s="14" t="s">
        <v>31</v>
      </c>
      <c r="J2" s="14" t="s">
        <v>32</v>
      </c>
    </row>
    <row r="3" spans="1:10" x14ac:dyDescent="0.25">
      <c r="A3">
        <v>1</v>
      </c>
      <c r="B3" t="s">
        <v>91</v>
      </c>
      <c r="D3" t="s">
        <v>37</v>
      </c>
      <c r="E3">
        <v>1</v>
      </c>
      <c r="F3" s="15"/>
      <c r="G3" s="15"/>
      <c r="I3" s="15"/>
      <c r="J3" s="15"/>
    </row>
    <row r="4" spans="1:10" x14ac:dyDescent="0.25">
      <c r="A4">
        <v>2</v>
      </c>
      <c r="B4" t="s">
        <v>92</v>
      </c>
      <c r="D4" t="s">
        <v>38</v>
      </c>
      <c r="E4">
        <v>1</v>
      </c>
      <c r="F4" s="15"/>
      <c r="G4" s="15"/>
      <c r="H4">
        <v>1</v>
      </c>
      <c r="I4" s="15"/>
      <c r="J4" s="15"/>
    </row>
    <row r="5" spans="1:10" x14ac:dyDescent="0.25">
      <c r="A5">
        <v>3</v>
      </c>
      <c r="B5" t="s">
        <v>93</v>
      </c>
      <c r="D5" t="s">
        <v>39</v>
      </c>
      <c r="E5">
        <v>1</v>
      </c>
      <c r="F5" s="15"/>
      <c r="G5" s="15"/>
      <c r="H5">
        <v>1</v>
      </c>
      <c r="I5" s="15"/>
      <c r="J5" s="15"/>
    </row>
    <row r="6" spans="1:10" x14ac:dyDescent="0.25">
      <c r="A6">
        <v>4</v>
      </c>
      <c r="B6" t="s">
        <v>252</v>
      </c>
      <c r="D6" t="s">
        <v>253</v>
      </c>
      <c r="E6">
        <v>1</v>
      </c>
      <c r="F6" s="15"/>
      <c r="G6" s="15"/>
      <c r="H6">
        <v>1</v>
      </c>
      <c r="I6" s="15"/>
      <c r="J6" s="15"/>
    </row>
    <row r="7" spans="1:10" x14ac:dyDescent="0.25">
      <c r="A7">
        <v>5</v>
      </c>
      <c r="B7" t="s">
        <v>94</v>
      </c>
      <c r="D7" t="s">
        <v>40</v>
      </c>
      <c r="E7">
        <v>1</v>
      </c>
      <c r="F7" s="15"/>
      <c r="G7" s="15"/>
      <c r="H7">
        <v>1</v>
      </c>
      <c r="I7" s="15"/>
      <c r="J7" s="15"/>
    </row>
    <row r="8" spans="1:10" x14ac:dyDescent="0.25">
      <c r="A8">
        <v>6</v>
      </c>
      <c r="B8" t="s">
        <v>95</v>
      </c>
      <c r="D8" t="s">
        <v>41</v>
      </c>
      <c r="E8">
        <v>1</v>
      </c>
      <c r="F8" s="15"/>
      <c r="G8" s="15"/>
      <c r="H8">
        <v>1</v>
      </c>
      <c r="I8" s="15"/>
      <c r="J8" s="15"/>
    </row>
    <row r="9" spans="1:10" x14ac:dyDescent="0.25">
      <c r="A9">
        <v>8</v>
      </c>
      <c r="B9" t="s">
        <v>96</v>
      </c>
      <c r="D9" t="s">
        <v>42</v>
      </c>
      <c r="E9">
        <v>1</v>
      </c>
      <c r="F9" s="15"/>
      <c r="G9" s="15"/>
      <c r="H9">
        <v>1</v>
      </c>
      <c r="I9" s="15"/>
      <c r="J9" s="15"/>
    </row>
    <row r="10" spans="1:10" x14ac:dyDescent="0.25">
      <c r="A10">
        <v>11</v>
      </c>
      <c r="B10" t="s">
        <v>97</v>
      </c>
      <c r="D10" t="s">
        <v>43</v>
      </c>
      <c r="E10">
        <v>1</v>
      </c>
      <c r="F10" s="15"/>
      <c r="G10" s="15"/>
      <c r="H10">
        <v>1</v>
      </c>
      <c r="I10" s="15"/>
      <c r="J10" s="15"/>
    </row>
    <row r="11" spans="1:10" x14ac:dyDescent="0.25">
      <c r="A11">
        <v>26</v>
      </c>
      <c r="B11" t="s">
        <v>99</v>
      </c>
      <c r="D11" t="s">
        <v>44</v>
      </c>
      <c r="F11">
        <v>1</v>
      </c>
      <c r="G11">
        <v>1</v>
      </c>
      <c r="I11">
        <v>1</v>
      </c>
      <c r="J11">
        <v>1</v>
      </c>
    </row>
    <row r="12" spans="1:10" x14ac:dyDescent="0.25">
      <c r="A12">
        <v>27</v>
      </c>
      <c r="B12" t="s">
        <v>100</v>
      </c>
      <c r="D12" t="s">
        <v>45</v>
      </c>
      <c r="F12" s="15"/>
      <c r="G12" s="15"/>
      <c r="I12" s="15"/>
      <c r="J12" s="15"/>
    </row>
    <row r="13" spans="1:10" x14ac:dyDescent="0.25">
      <c r="A13">
        <v>28</v>
      </c>
      <c r="C13" t="s">
        <v>126</v>
      </c>
      <c r="D13" t="s">
        <v>46</v>
      </c>
      <c r="E13">
        <v>1</v>
      </c>
      <c r="F13" s="15"/>
      <c r="G13" s="15"/>
      <c r="H13">
        <v>1</v>
      </c>
      <c r="I13" s="15"/>
      <c r="J13" s="15"/>
    </row>
    <row r="14" spans="1:10" x14ac:dyDescent="0.25">
      <c r="A14">
        <v>29</v>
      </c>
      <c r="C14" t="s">
        <v>127</v>
      </c>
      <c r="D14" t="s">
        <v>47</v>
      </c>
      <c r="E14">
        <v>1</v>
      </c>
      <c r="F14" s="15"/>
      <c r="G14" s="15"/>
      <c r="H14">
        <v>1</v>
      </c>
      <c r="I14" s="15"/>
      <c r="J14" s="15"/>
    </row>
    <row r="15" spans="1:10" x14ac:dyDescent="0.25">
      <c r="A15">
        <v>30</v>
      </c>
      <c r="C15" t="s">
        <v>128</v>
      </c>
      <c r="D15" t="s">
        <v>48</v>
      </c>
      <c r="E15">
        <v>1</v>
      </c>
      <c r="F15" s="15"/>
      <c r="G15" s="15"/>
      <c r="H15">
        <v>1</v>
      </c>
      <c r="I15" s="15"/>
      <c r="J15" s="15"/>
    </row>
    <row r="16" spans="1:10" x14ac:dyDescent="0.25">
      <c r="A16">
        <v>31</v>
      </c>
      <c r="C16" t="s">
        <v>129</v>
      </c>
      <c r="D16" t="s">
        <v>49</v>
      </c>
      <c r="E16">
        <v>1</v>
      </c>
      <c r="F16" s="15"/>
      <c r="G16" s="15"/>
      <c r="H16">
        <v>1</v>
      </c>
      <c r="I16" s="15"/>
      <c r="J16" s="15"/>
    </row>
    <row r="17" spans="1:10" x14ac:dyDescent="0.25">
      <c r="A17">
        <v>32</v>
      </c>
      <c r="C17" t="s">
        <v>130</v>
      </c>
      <c r="D17" t="s">
        <v>50</v>
      </c>
      <c r="E17">
        <v>1</v>
      </c>
      <c r="F17" s="15"/>
      <c r="G17" s="15"/>
      <c r="H17">
        <v>1</v>
      </c>
      <c r="I17" s="15"/>
      <c r="J17" s="15"/>
    </row>
    <row r="18" spans="1:10" x14ac:dyDescent="0.25">
      <c r="A18">
        <v>33</v>
      </c>
      <c r="C18" t="s">
        <v>131</v>
      </c>
      <c r="D18" t="s">
        <v>51</v>
      </c>
      <c r="E18">
        <v>1</v>
      </c>
      <c r="F18" s="15"/>
      <c r="G18" s="15"/>
      <c r="H18">
        <v>1</v>
      </c>
      <c r="I18" s="15"/>
      <c r="J18" s="15"/>
    </row>
    <row r="19" spans="1:10" x14ac:dyDescent="0.25">
      <c r="A19">
        <v>34</v>
      </c>
      <c r="C19" t="s">
        <v>132</v>
      </c>
      <c r="D19" t="s">
        <v>52</v>
      </c>
      <c r="E19">
        <v>1</v>
      </c>
      <c r="F19" s="15"/>
      <c r="G19" s="15"/>
      <c r="H19">
        <v>1</v>
      </c>
      <c r="I19" s="15"/>
      <c r="J19" s="15"/>
    </row>
    <row r="20" spans="1:10" x14ac:dyDescent="0.25">
      <c r="A20">
        <v>35</v>
      </c>
      <c r="C20" t="s">
        <v>133</v>
      </c>
      <c r="D20" t="s">
        <v>53</v>
      </c>
      <c r="E20">
        <v>1</v>
      </c>
      <c r="F20" s="15"/>
      <c r="G20" s="15"/>
      <c r="H20">
        <v>1</v>
      </c>
      <c r="I20" s="15"/>
      <c r="J20" s="15"/>
    </row>
    <row r="21" spans="1:10" x14ac:dyDescent="0.25">
      <c r="A21">
        <v>36</v>
      </c>
      <c r="C21" t="s">
        <v>134</v>
      </c>
      <c r="D21" t="s">
        <v>54</v>
      </c>
      <c r="E21">
        <v>1</v>
      </c>
      <c r="F21" s="15"/>
      <c r="G21" s="15"/>
      <c r="H21">
        <v>1</v>
      </c>
      <c r="I21" s="15"/>
      <c r="J21" s="15"/>
    </row>
    <row r="22" spans="1:10" x14ac:dyDescent="0.25">
      <c r="A22">
        <v>37</v>
      </c>
      <c r="C22" t="s">
        <v>135</v>
      </c>
      <c r="D22" t="s">
        <v>55</v>
      </c>
      <c r="E22">
        <v>1</v>
      </c>
      <c r="F22" s="15"/>
      <c r="G22" s="15"/>
      <c r="H22">
        <v>1</v>
      </c>
      <c r="I22" s="15"/>
      <c r="J22" s="15"/>
    </row>
    <row r="23" spans="1:10" x14ac:dyDescent="0.25">
      <c r="A23">
        <v>38</v>
      </c>
      <c r="C23" t="s">
        <v>136</v>
      </c>
      <c r="D23" t="s">
        <v>56</v>
      </c>
      <c r="E23">
        <v>1</v>
      </c>
      <c r="F23" s="15"/>
      <c r="G23" s="15"/>
      <c r="H23">
        <v>1</v>
      </c>
      <c r="I23" s="15"/>
      <c r="J23" s="15"/>
    </row>
    <row r="24" spans="1:10" x14ac:dyDescent="0.25">
      <c r="A24">
        <v>39</v>
      </c>
      <c r="C24" t="s">
        <v>137</v>
      </c>
      <c r="D24" s="12" t="s">
        <v>57</v>
      </c>
      <c r="E24">
        <v>1</v>
      </c>
      <c r="F24" s="15"/>
      <c r="G24" s="15"/>
      <c r="H24">
        <v>1</v>
      </c>
      <c r="I24" s="15"/>
      <c r="J24" s="15"/>
    </row>
    <row r="25" spans="1:10" x14ac:dyDescent="0.25">
      <c r="A25">
        <v>40</v>
      </c>
      <c r="B25" t="s">
        <v>101</v>
      </c>
      <c r="D25" t="s">
        <v>58</v>
      </c>
      <c r="E25">
        <v>1</v>
      </c>
      <c r="F25" s="15"/>
      <c r="G25" s="15"/>
      <c r="H25">
        <v>1</v>
      </c>
      <c r="I25" s="15"/>
      <c r="J25" s="15"/>
    </row>
    <row r="26" spans="1:10" x14ac:dyDescent="0.25">
      <c r="A26">
        <v>41</v>
      </c>
      <c r="B26" t="s">
        <v>98</v>
      </c>
      <c r="D26" t="s">
        <v>59</v>
      </c>
      <c r="E26">
        <v>1</v>
      </c>
      <c r="F26" s="15"/>
      <c r="G26" s="15"/>
      <c r="H26">
        <v>1</v>
      </c>
      <c r="I26" s="15"/>
      <c r="J26" s="15"/>
    </row>
    <row r="27" spans="1:10" x14ac:dyDescent="0.25">
      <c r="A27">
        <v>42</v>
      </c>
      <c r="B27" t="s">
        <v>102</v>
      </c>
      <c r="D27" t="s">
        <v>60</v>
      </c>
      <c r="E27">
        <v>1</v>
      </c>
      <c r="F27" s="15"/>
      <c r="G27" s="15"/>
      <c r="H27">
        <v>1</v>
      </c>
      <c r="I27" s="15"/>
      <c r="J27" s="15"/>
    </row>
    <row r="28" spans="1:10" x14ac:dyDescent="0.25">
      <c r="A28">
        <v>43</v>
      </c>
      <c r="B28" t="s">
        <v>103</v>
      </c>
      <c r="D28" t="s">
        <v>61</v>
      </c>
      <c r="E28">
        <v>1</v>
      </c>
      <c r="F28" s="15"/>
      <c r="G28" s="15"/>
      <c r="H28">
        <v>1</v>
      </c>
      <c r="I28" s="15"/>
      <c r="J28" s="15"/>
    </row>
    <row r="29" spans="1:10" x14ac:dyDescent="0.25">
      <c r="A29">
        <v>44</v>
      </c>
      <c r="B29" t="s">
        <v>104</v>
      </c>
      <c r="D29" t="s">
        <v>62</v>
      </c>
      <c r="E29">
        <v>1</v>
      </c>
      <c r="F29" s="15"/>
      <c r="G29" s="15"/>
      <c r="H29">
        <v>1</v>
      </c>
      <c r="I29" s="15"/>
      <c r="J29" s="15"/>
    </row>
    <row r="30" spans="1:10" x14ac:dyDescent="0.25">
      <c r="A30">
        <v>45</v>
      </c>
      <c r="B30" t="s">
        <v>105</v>
      </c>
      <c r="D30" t="s">
        <v>63</v>
      </c>
      <c r="E30">
        <v>1</v>
      </c>
      <c r="F30" s="15"/>
      <c r="G30" s="15"/>
      <c r="H30">
        <v>1</v>
      </c>
      <c r="I30" s="15"/>
      <c r="J30" s="15"/>
    </row>
    <row r="31" spans="1:10" x14ac:dyDescent="0.25">
      <c r="A31">
        <v>46</v>
      </c>
      <c r="B31" t="s">
        <v>106</v>
      </c>
      <c r="D31" t="s">
        <v>64</v>
      </c>
      <c r="E31">
        <v>1</v>
      </c>
      <c r="F31" s="15"/>
      <c r="G31" s="15"/>
      <c r="H31">
        <v>1</v>
      </c>
      <c r="I31" s="15"/>
      <c r="J31" s="15"/>
    </row>
    <row r="32" spans="1:10" x14ac:dyDescent="0.25">
      <c r="A32">
        <v>47</v>
      </c>
      <c r="B32" t="s">
        <v>107</v>
      </c>
      <c r="D32" t="s">
        <v>65</v>
      </c>
      <c r="E32">
        <v>1</v>
      </c>
      <c r="F32" s="15"/>
      <c r="G32" s="15"/>
      <c r="H32">
        <v>1</v>
      </c>
      <c r="I32" s="15"/>
      <c r="J32" s="15"/>
    </row>
    <row r="33" spans="1:10" x14ac:dyDescent="0.25">
      <c r="A33">
        <v>48</v>
      </c>
      <c r="B33" t="s">
        <v>108</v>
      </c>
      <c r="D33" t="s">
        <v>66</v>
      </c>
      <c r="E33">
        <v>1</v>
      </c>
      <c r="F33" s="15"/>
      <c r="G33" s="15"/>
      <c r="I33" s="15"/>
      <c r="J33" s="15"/>
    </row>
    <row r="34" spans="1:10" x14ac:dyDescent="0.25">
      <c r="A34">
        <v>51</v>
      </c>
      <c r="B34" t="s">
        <v>109</v>
      </c>
      <c r="D34" t="s">
        <v>67</v>
      </c>
      <c r="E34">
        <v>1</v>
      </c>
      <c r="F34" s="15"/>
      <c r="G34" s="15"/>
      <c r="I34" s="15"/>
      <c r="J34" s="15"/>
    </row>
    <row r="35" spans="1:10" x14ac:dyDescent="0.25">
      <c r="A35">
        <v>58</v>
      </c>
      <c r="B35" t="s">
        <v>110</v>
      </c>
      <c r="D35" t="s">
        <v>68</v>
      </c>
      <c r="F35" s="15"/>
      <c r="G35" s="15"/>
      <c r="H35">
        <v>1</v>
      </c>
      <c r="I35" s="15"/>
      <c r="J35" s="15"/>
    </row>
    <row r="36" spans="1:10" x14ac:dyDescent="0.25">
      <c r="A36">
        <v>59</v>
      </c>
      <c r="B36" t="s">
        <v>111</v>
      </c>
      <c r="D36" t="s">
        <v>69</v>
      </c>
      <c r="E36">
        <v>1</v>
      </c>
      <c r="F36" s="15"/>
      <c r="G36" s="15"/>
      <c r="H36">
        <v>1</v>
      </c>
      <c r="I36" s="15"/>
      <c r="J36" s="15"/>
    </row>
    <row r="37" spans="1:10" x14ac:dyDescent="0.25">
      <c r="A37">
        <v>60</v>
      </c>
      <c r="B37" t="s">
        <v>112</v>
      </c>
      <c r="D37" t="s">
        <v>70</v>
      </c>
      <c r="E37">
        <v>1</v>
      </c>
      <c r="F37" s="15"/>
      <c r="G37" s="15"/>
      <c r="H37">
        <v>1</v>
      </c>
      <c r="I37" s="15"/>
      <c r="J37" s="15"/>
    </row>
    <row r="38" spans="1:10" x14ac:dyDescent="0.25">
      <c r="A38">
        <v>61</v>
      </c>
      <c r="B38" t="s">
        <v>113</v>
      </c>
      <c r="D38" t="s">
        <v>71</v>
      </c>
      <c r="E38">
        <v>1</v>
      </c>
      <c r="F38" s="15"/>
      <c r="G38" s="15"/>
      <c r="H38">
        <v>1</v>
      </c>
      <c r="I38" s="15"/>
      <c r="J38" s="15"/>
    </row>
    <row r="39" spans="1:10" x14ac:dyDescent="0.25">
      <c r="A39">
        <v>62</v>
      </c>
      <c r="B39" t="s">
        <v>114</v>
      </c>
      <c r="D39" t="s">
        <v>72</v>
      </c>
      <c r="E39">
        <v>1</v>
      </c>
      <c r="F39" s="15"/>
      <c r="G39" s="15"/>
      <c r="H39">
        <v>1</v>
      </c>
      <c r="I39" s="15"/>
      <c r="J39" s="15"/>
    </row>
    <row r="40" spans="1:10" x14ac:dyDescent="0.25">
      <c r="A40">
        <v>63</v>
      </c>
      <c r="B40" t="s">
        <v>115</v>
      </c>
      <c r="D40" t="s">
        <v>73</v>
      </c>
      <c r="E40">
        <v>1</v>
      </c>
      <c r="F40" s="15"/>
      <c r="G40" s="15"/>
      <c r="H40">
        <v>1</v>
      </c>
      <c r="I40" s="15"/>
      <c r="J40" s="15"/>
    </row>
    <row r="41" spans="1:10" x14ac:dyDescent="0.25">
      <c r="A41">
        <v>64</v>
      </c>
      <c r="B41" t="s">
        <v>116</v>
      </c>
      <c r="D41" t="s">
        <v>74</v>
      </c>
      <c r="E41">
        <v>1</v>
      </c>
      <c r="F41" s="15"/>
      <c r="G41" s="15"/>
      <c r="H41">
        <v>1</v>
      </c>
      <c r="I41" s="15"/>
      <c r="J41" s="15"/>
    </row>
    <row r="42" spans="1:10" x14ac:dyDescent="0.25">
      <c r="A42">
        <v>65</v>
      </c>
      <c r="B42" t="s">
        <v>117</v>
      </c>
      <c r="D42" t="s">
        <v>75</v>
      </c>
      <c r="E42">
        <v>1</v>
      </c>
      <c r="F42" s="15"/>
      <c r="G42" s="15"/>
      <c r="H42">
        <v>1</v>
      </c>
      <c r="I42" s="15"/>
      <c r="J42" s="15"/>
    </row>
    <row r="43" spans="1:10" x14ac:dyDescent="0.25">
      <c r="A43">
        <v>66</v>
      </c>
      <c r="B43" t="s">
        <v>118</v>
      </c>
      <c r="D43" t="s">
        <v>76</v>
      </c>
      <c r="E43">
        <v>1</v>
      </c>
      <c r="F43" s="15"/>
      <c r="G43" s="15"/>
      <c r="H43">
        <v>1</v>
      </c>
      <c r="I43" s="15"/>
      <c r="J43" s="15"/>
    </row>
    <row r="44" spans="1:10" x14ac:dyDescent="0.25">
      <c r="A44">
        <v>67</v>
      </c>
      <c r="B44" t="s">
        <v>119</v>
      </c>
      <c r="D44" t="s">
        <v>77</v>
      </c>
      <c r="E44">
        <v>1</v>
      </c>
      <c r="F44" s="15"/>
      <c r="G44" s="15"/>
      <c r="I44" s="15"/>
      <c r="J44" s="15"/>
    </row>
    <row r="45" spans="1:10" x14ac:dyDescent="0.25">
      <c r="A45">
        <v>69</v>
      </c>
      <c r="B45" t="s">
        <v>120</v>
      </c>
      <c r="D45" t="s">
        <v>78</v>
      </c>
      <c r="F45" s="15"/>
      <c r="G45" s="15"/>
      <c r="H45">
        <v>1</v>
      </c>
      <c r="I45" s="15"/>
      <c r="J45" s="15"/>
    </row>
    <row r="46" spans="1:10" x14ac:dyDescent="0.25">
      <c r="A46">
        <v>70</v>
      </c>
      <c r="B46" t="s">
        <v>121</v>
      </c>
      <c r="D46" t="s">
        <v>79</v>
      </c>
      <c r="E46">
        <v>1</v>
      </c>
      <c r="F46" s="15"/>
      <c r="G46" s="15"/>
      <c r="I46" s="15"/>
      <c r="J46" s="15"/>
    </row>
    <row r="47" spans="1:10" x14ac:dyDescent="0.25">
      <c r="A47">
        <v>76</v>
      </c>
      <c r="C47" t="s">
        <v>138</v>
      </c>
      <c r="D47" t="s">
        <v>80</v>
      </c>
      <c r="E47">
        <v>1</v>
      </c>
      <c r="F47" s="15"/>
      <c r="G47" s="15"/>
      <c r="H47">
        <v>1</v>
      </c>
      <c r="I47" s="15"/>
      <c r="J47" s="15"/>
    </row>
    <row r="48" spans="1:10" x14ac:dyDescent="0.25">
      <c r="A48">
        <v>77</v>
      </c>
      <c r="C48" t="s">
        <v>139</v>
      </c>
      <c r="D48" t="s">
        <v>81</v>
      </c>
      <c r="E48">
        <v>1</v>
      </c>
      <c r="F48" s="15"/>
      <c r="G48" s="15"/>
      <c r="H48">
        <v>1</v>
      </c>
      <c r="I48" s="15"/>
      <c r="J48" s="15"/>
    </row>
    <row r="49" spans="1:10" x14ac:dyDescent="0.25">
      <c r="A49">
        <v>78</v>
      </c>
      <c r="C49" t="s">
        <v>140</v>
      </c>
      <c r="D49" t="s">
        <v>82</v>
      </c>
      <c r="E49">
        <v>1</v>
      </c>
      <c r="F49" s="15"/>
      <c r="G49" s="15"/>
      <c r="H49">
        <v>1</v>
      </c>
      <c r="I49" s="15"/>
      <c r="J49" s="15"/>
    </row>
    <row r="50" spans="1:10" x14ac:dyDescent="0.25">
      <c r="A50">
        <v>79</v>
      </c>
      <c r="C50" t="s">
        <v>141</v>
      </c>
      <c r="D50" t="s">
        <v>83</v>
      </c>
      <c r="E50">
        <v>1</v>
      </c>
      <c r="F50" s="15"/>
      <c r="G50" s="15"/>
      <c r="H50">
        <v>1</v>
      </c>
      <c r="I50" s="15"/>
      <c r="J50" s="15"/>
    </row>
    <row r="51" spans="1:10" x14ac:dyDescent="0.25">
      <c r="A51">
        <v>80</v>
      </c>
      <c r="C51" t="s">
        <v>142</v>
      </c>
      <c r="D51" t="s">
        <v>84</v>
      </c>
      <c r="E51">
        <v>1</v>
      </c>
      <c r="F51" s="15"/>
      <c r="G51" s="15"/>
      <c r="H51">
        <v>1</v>
      </c>
      <c r="I51" s="15"/>
      <c r="J51" s="15"/>
    </row>
    <row r="52" spans="1:10" x14ac:dyDescent="0.25">
      <c r="A52">
        <v>81</v>
      </c>
      <c r="C52" t="s">
        <v>143</v>
      </c>
      <c r="D52" t="s">
        <v>85</v>
      </c>
      <c r="E52">
        <v>1</v>
      </c>
      <c r="F52" s="15"/>
      <c r="G52" s="15"/>
      <c r="H52">
        <v>1</v>
      </c>
      <c r="I52" s="15"/>
      <c r="J52" s="15"/>
    </row>
    <row r="53" spans="1:10" x14ac:dyDescent="0.25">
      <c r="A53">
        <v>82</v>
      </c>
      <c r="C53" t="s">
        <v>144</v>
      </c>
      <c r="D53" t="s">
        <v>86</v>
      </c>
      <c r="E53">
        <v>1</v>
      </c>
      <c r="F53" s="15"/>
      <c r="G53" s="15"/>
      <c r="H53">
        <v>1</v>
      </c>
      <c r="I53" s="15"/>
      <c r="J53" s="15"/>
    </row>
    <row r="54" spans="1:10" x14ac:dyDescent="0.25">
      <c r="A54">
        <v>83</v>
      </c>
      <c r="C54" t="s">
        <v>145</v>
      </c>
      <c r="D54" t="s">
        <v>87</v>
      </c>
      <c r="E54">
        <v>1</v>
      </c>
      <c r="F54" s="15"/>
      <c r="G54" s="15"/>
      <c r="H54">
        <v>1</v>
      </c>
      <c r="I54" s="15"/>
      <c r="J54" s="15"/>
    </row>
    <row r="55" spans="1:10" x14ac:dyDescent="0.25">
      <c r="A55">
        <v>84</v>
      </c>
      <c r="C55" t="s">
        <v>146</v>
      </c>
      <c r="D55" t="s">
        <v>88</v>
      </c>
      <c r="F55" s="15"/>
      <c r="G55" s="15"/>
      <c r="H55">
        <v>1</v>
      </c>
      <c r="I55" s="15"/>
      <c r="J55" s="15"/>
    </row>
    <row r="56" spans="1:10" x14ac:dyDescent="0.25">
      <c r="A56">
        <v>85</v>
      </c>
      <c r="C56" t="s">
        <v>147</v>
      </c>
      <c r="D56" t="s">
        <v>89</v>
      </c>
      <c r="F56" s="15"/>
      <c r="G56" s="15"/>
      <c r="H56">
        <v>1</v>
      </c>
      <c r="I56" s="15"/>
      <c r="J56" s="15"/>
    </row>
    <row r="58" spans="1:10" x14ac:dyDescent="0.25">
      <c r="E58">
        <f>SUM(E3:E56)+SUM(F3:G56)</f>
        <v>50</v>
      </c>
      <c r="H58">
        <f>SUM(H3:H56)+SUM(I3:J56)</f>
        <v>49</v>
      </c>
    </row>
  </sheetData>
  <mergeCells count="4">
    <mergeCell ref="A1:A2"/>
    <mergeCell ref="D1:D2"/>
    <mergeCell ref="E1:G1"/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N14" sqref="N14"/>
    </sheetView>
  </sheetViews>
  <sheetFormatPr defaultColWidth="11.140625" defaultRowHeight="16.5" x14ac:dyDescent="0.3"/>
  <cols>
    <col min="1" max="1" width="2.85546875" style="52" bestFit="1" customWidth="1"/>
    <col min="2" max="2" width="5" style="52" customWidth="1"/>
    <col min="3" max="3" width="12.42578125" style="52" customWidth="1"/>
    <col min="4" max="5" width="11.28515625" style="52" bestFit="1" customWidth="1"/>
    <col min="6" max="6" width="11.140625" style="52"/>
    <col min="7" max="7" width="7.42578125" style="52" customWidth="1"/>
    <col min="8" max="8" width="7.7109375" style="52" bestFit="1" customWidth="1"/>
    <col min="9" max="9" width="6.42578125" style="52" customWidth="1"/>
    <col min="10" max="10" width="11.140625" style="52"/>
    <col min="11" max="11" width="20.5703125" style="52" customWidth="1"/>
    <col min="12" max="12" width="15.140625" style="52" customWidth="1"/>
    <col min="13" max="16384" width="11.140625" style="52"/>
  </cols>
  <sheetData>
    <row r="1" spans="1:12" x14ac:dyDescent="0.3">
      <c r="A1" s="127" t="str">
        <f>CONCATENATE(Заявка!A1,"  ",Заявка!A2)</f>
        <v xml:space="preserve">ЗАЯВКА на участие  В Открытом Международном турнире "ЗОЛОТОЕ КОЛЬЦО РОССИИ" по Киокушинкайкан каратэ ИКО Мацушима.
 Среди детей, юношей и девушек, юниоров и юниорок, мужчин и женщин, ветеранов по Каратэ Киокушинкай (кумитэ).
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x14ac:dyDescent="0.3">
      <c r="A2" s="127" t="str">
        <f>CONCATENATE(Заявка!N4,"  ",Заявка!R4)</f>
        <v xml:space="preserve">Команда:  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9" customHeight="1" thickBot="1" x14ac:dyDescent="0.35"/>
    <row r="4" spans="1:12" ht="25.5" x14ac:dyDescent="0.3">
      <c r="A4" s="53" t="s">
        <v>0</v>
      </c>
      <c r="B4" s="54" t="s">
        <v>17</v>
      </c>
      <c r="C4" s="55" t="s">
        <v>14</v>
      </c>
      <c r="D4" s="55" t="s">
        <v>15</v>
      </c>
      <c r="E4" s="55" t="s">
        <v>16</v>
      </c>
      <c r="F4" s="56" t="s">
        <v>304</v>
      </c>
      <c r="G4" s="56" t="s">
        <v>305</v>
      </c>
      <c r="H4" s="56" t="s">
        <v>306</v>
      </c>
      <c r="I4" s="56" t="s">
        <v>307</v>
      </c>
      <c r="J4" s="56" t="s">
        <v>308</v>
      </c>
      <c r="K4" s="56" t="s">
        <v>244</v>
      </c>
      <c r="L4" s="57" t="s">
        <v>309</v>
      </c>
    </row>
    <row r="5" spans="1:12" x14ac:dyDescent="0.3">
      <c r="A5" s="58"/>
      <c r="B5" s="58">
        <f>Заявка!J10</f>
        <v>0</v>
      </c>
      <c r="C5" s="58">
        <f>Заявка!B10</f>
        <v>0</v>
      </c>
      <c r="D5" s="58">
        <f>Заявка!F10</f>
        <v>0</v>
      </c>
      <c r="E5" s="58" t="e">
        <f>Заявка!#REF!</f>
        <v>#REF!</v>
      </c>
      <c r="F5" s="58" t="str">
        <f>CONCATENATE(Заявка!K10,".",Заявка!L10,".",Заявка!M10)</f>
        <v>..</v>
      </c>
      <c r="G5" s="58" t="e">
        <f>Заявка!O10</f>
        <v>#NUM!</v>
      </c>
      <c r="H5" s="58">
        <f>Заявка!P10</f>
        <v>0</v>
      </c>
      <c r="I5" s="58"/>
      <c r="J5" s="58"/>
      <c r="K5" s="58" t="e">
        <f>VLOOKUP(Заявка!R4,Списки!B1:C86,2,FALSE)</f>
        <v>#N/A</v>
      </c>
      <c r="L5" s="58">
        <f>Заявка!AF10</f>
        <v>0</v>
      </c>
    </row>
    <row r="6" spans="1:12" x14ac:dyDescent="0.3">
      <c r="A6" s="58"/>
      <c r="B6" s="58">
        <f>Заявка!J11</f>
        <v>0</v>
      </c>
      <c r="C6" s="58">
        <f>Заявка!B11</f>
        <v>0</v>
      </c>
      <c r="D6" s="58">
        <f>Заявка!F11</f>
        <v>0</v>
      </c>
      <c r="E6" s="58" t="e">
        <f>Заявка!#REF!</f>
        <v>#REF!</v>
      </c>
      <c r="F6" s="58" t="str">
        <f>CONCATENATE(Заявка!K11,".",Заявка!L11,".",Заявка!M11)</f>
        <v>..</v>
      </c>
      <c r="G6" s="58" t="e">
        <f>Заявка!O11</f>
        <v>#NUM!</v>
      </c>
      <c r="H6" s="58">
        <f>Заявка!P11</f>
        <v>0</v>
      </c>
      <c r="I6" s="58"/>
      <c r="J6" s="58"/>
      <c r="K6" s="58" t="e">
        <f>VLOOKUP(Заявка!L5,Списки!B2:C87,2,FALSE)</f>
        <v>#N/A</v>
      </c>
      <c r="L6" s="58">
        <f>Заявка!AF11</f>
        <v>0</v>
      </c>
    </row>
    <row r="7" spans="1:12" x14ac:dyDescent="0.3">
      <c r="A7" s="58"/>
      <c r="B7" s="58">
        <f>Заявка!J12</f>
        <v>0</v>
      </c>
      <c r="C7" s="58">
        <f>Заявка!B12</f>
        <v>0</v>
      </c>
      <c r="D7" s="58">
        <f>Заявка!F12</f>
        <v>0</v>
      </c>
      <c r="E7" s="58" t="e">
        <f>Заявка!#REF!</f>
        <v>#REF!</v>
      </c>
      <c r="F7" s="58" t="str">
        <f>CONCATENATE(Заявка!K12,".",Заявка!L12,".",Заявка!M12)</f>
        <v>..</v>
      </c>
      <c r="G7" s="58" t="e">
        <f>Заявка!O12</f>
        <v>#NUM!</v>
      </c>
      <c r="H7" s="58">
        <f>Заявка!P12</f>
        <v>0</v>
      </c>
      <c r="I7" s="58"/>
      <c r="J7" s="58"/>
      <c r="K7" s="58" t="e">
        <f>VLOOKUP(Заявка!R6,Списки!B3:C88,2,FALSE)</f>
        <v>#N/A</v>
      </c>
      <c r="L7" s="58">
        <f>Заявка!AF12</f>
        <v>0</v>
      </c>
    </row>
    <row r="8" spans="1:12" x14ac:dyDescent="0.3">
      <c r="A8" s="58"/>
      <c r="B8" s="58">
        <f>Заявка!J13</f>
        <v>0</v>
      </c>
      <c r="C8" s="58">
        <f>Заявка!B13</f>
        <v>0</v>
      </c>
      <c r="D8" s="58">
        <f>Заявка!F13</f>
        <v>0</v>
      </c>
      <c r="E8" s="58" t="e">
        <f>Заявка!#REF!</f>
        <v>#REF!</v>
      </c>
      <c r="F8" s="58" t="str">
        <f>CONCATENATE(Заявка!K13,".",Заявка!L13,".",Заявка!M13)</f>
        <v>..</v>
      </c>
      <c r="G8" s="58" t="e">
        <f>Заявка!O13</f>
        <v>#NUM!</v>
      </c>
      <c r="H8" s="58">
        <f>Заявка!P13</f>
        <v>0</v>
      </c>
      <c r="I8" s="58"/>
      <c r="J8" s="58"/>
      <c r="K8" s="58" t="e">
        <f>VLOOKUP(Заявка!R7,Списки!B4:C89,2,FALSE)</f>
        <v>#N/A</v>
      </c>
      <c r="L8" s="58">
        <f>Заявка!AF13</f>
        <v>0</v>
      </c>
    </row>
    <row r="9" spans="1:12" x14ac:dyDescent="0.3">
      <c r="A9" s="58"/>
      <c r="B9" s="58">
        <f>Заявка!J14</f>
        <v>0</v>
      </c>
      <c r="C9" s="58">
        <f>Заявка!B14</f>
        <v>0</v>
      </c>
      <c r="D9" s="58">
        <f>Заявка!F14</f>
        <v>0</v>
      </c>
      <c r="E9" s="58" t="e">
        <f>Заявка!#REF!</f>
        <v>#REF!</v>
      </c>
      <c r="F9" s="58" t="str">
        <f>CONCATENATE(Заявка!K14,".",Заявка!L14,".",Заявка!M14)</f>
        <v>..</v>
      </c>
      <c r="G9" s="58" t="e">
        <f>Заявка!O14</f>
        <v>#NUM!</v>
      </c>
      <c r="H9" s="58">
        <f>Заявка!P14</f>
        <v>0</v>
      </c>
      <c r="I9" s="58"/>
      <c r="J9" s="58"/>
      <c r="K9" s="58" t="e">
        <f>VLOOKUP(Заявка!N8,Списки!B5:C90,2,FALSE)</f>
        <v>#N/A</v>
      </c>
      <c r="L9" s="58">
        <f>Заявка!AF14</f>
        <v>0</v>
      </c>
    </row>
    <row r="10" spans="1:12" x14ac:dyDescent="0.3">
      <c r="A10" s="58"/>
      <c r="B10" s="58">
        <f>Заявка!J15</f>
        <v>0</v>
      </c>
      <c r="C10" s="58">
        <f>Заявка!B15</f>
        <v>0</v>
      </c>
      <c r="D10" s="58">
        <f>Заявка!F15</f>
        <v>0</v>
      </c>
      <c r="E10" s="58" t="e">
        <f>Заявка!#REF!</f>
        <v>#REF!</v>
      </c>
      <c r="F10" s="58" t="str">
        <f>CONCATENATE(Заявка!K15,".",Заявка!L15,".",Заявка!M15)</f>
        <v>..</v>
      </c>
      <c r="G10" s="58" t="e">
        <f>Заявка!O15</f>
        <v>#NUM!</v>
      </c>
      <c r="H10" s="58">
        <f>Заявка!P15</f>
        <v>0</v>
      </c>
      <c r="I10" s="58"/>
      <c r="J10" s="58"/>
      <c r="K10" s="58" t="e">
        <f>VLOOKUP(Заявка!N9,Списки!B6:C91,2,FALSE)</f>
        <v>#N/A</v>
      </c>
      <c r="L10" s="58">
        <f>Заявка!AF15</f>
        <v>0</v>
      </c>
    </row>
    <row r="11" spans="1:12" x14ac:dyDescent="0.3">
      <c r="A11" s="58"/>
      <c r="B11" s="58">
        <f>Заявка!J16</f>
        <v>0</v>
      </c>
      <c r="C11" s="58">
        <f>Заявка!B16</f>
        <v>0</v>
      </c>
      <c r="D11" s="58">
        <f>Заявка!F16</f>
        <v>0</v>
      </c>
      <c r="E11" s="58" t="e">
        <f>Заявка!#REF!</f>
        <v>#REF!</v>
      </c>
      <c r="F11" s="58" t="str">
        <f>CONCATENATE(Заявка!K16,".",Заявка!L16,".",Заявка!M16)</f>
        <v>..</v>
      </c>
      <c r="G11" s="58" t="e">
        <f>Заявка!O16</f>
        <v>#NUM!</v>
      </c>
      <c r="H11" s="58">
        <f>Заявка!P16</f>
        <v>0</v>
      </c>
      <c r="I11" s="58"/>
      <c r="J11" s="58"/>
      <c r="K11" s="58" t="e">
        <f>VLOOKUP(Заявка!N10,Списки!B7:C92,2,FALSE)</f>
        <v>#N/A</v>
      </c>
      <c r="L11" s="58">
        <f>Заявка!AF16</f>
        <v>0</v>
      </c>
    </row>
    <row r="12" spans="1:12" x14ac:dyDescent="0.3">
      <c r="A12" s="58"/>
      <c r="B12" s="58">
        <f>Заявка!J17</f>
        <v>0</v>
      </c>
      <c r="C12" s="58">
        <f>Заявка!B17</f>
        <v>0</v>
      </c>
      <c r="D12" s="58">
        <f>Заявка!F17</f>
        <v>0</v>
      </c>
      <c r="E12" s="58" t="e">
        <f>Заявка!#REF!</f>
        <v>#REF!</v>
      </c>
      <c r="F12" s="58" t="str">
        <f>CONCATENATE(Заявка!K17,".",Заявка!L17,".",Заявка!M17)</f>
        <v>..</v>
      </c>
      <c r="G12" s="58" t="e">
        <f>Заявка!O17</f>
        <v>#NUM!</v>
      </c>
      <c r="H12" s="58">
        <f>Заявка!P17</f>
        <v>0</v>
      </c>
      <c r="I12" s="58"/>
      <c r="J12" s="58"/>
      <c r="K12" s="58" t="e">
        <f>VLOOKUP(Заявка!N11,Списки!B8:C93,2,FALSE)</f>
        <v>#N/A</v>
      </c>
      <c r="L12" s="58">
        <f>Заявка!AF17</f>
        <v>0</v>
      </c>
    </row>
    <row r="13" spans="1:12" x14ac:dyDescent="0.3">
      <c r="A13" s="58"/>
      <c r="B13" s="58">
        <f>Заявка!J18</f>
        <v>0</v>
      </c>
      <c r="C13" s="58">
        <f>Заявка!B18</f>
        <v>0</v>
      </c>
      <c r="D13" s="58">
        <f>Заявка!F18</f>
        <v>0</v>
      </c>
      <c r="E13" s="58" t="e">
        <f>Заявка!#REF!</f>
        <v>#REF!</v>
      </c>
      <c r="F13" s="58" t="str">
        <f>CONCATENATE(Заявка!K18,".",Заявка!L18,".",Заявка!M18)</f>
        <v>..</v>
      </c>
      <c r="G13" s="58" t="e">
        <f>Заявка!O18</f>
        <v>#NUM!</v>
      </c>
      <c r="H13" s="58">
        <f>Заявка!P18</f>
        <v>0</v>
      </c>
      <c r="I13" s="58"/>
      <c r="J13" s="58"/>
      <c r="K13" s="58" t="e">
        <f>VLOOKUP(Заявка!N12,Списки!B9:C94,2,FALSE)</f>
        <v>#N/A</v>
      </c>
      <c r="L13" s="58">
        <f>Заявка!AF18</f>
        <v>0</v>
      </c>
    </row>
    <row r="14" spans="1:12" x14ac:dyDescent="0.3">
      <c r="A14" s="58"/>
      <c r="B14" s="58">
        <f>Заявка!J19</f>
        <v>0</v>
      </c>
      <c r="C14" s="58">
        <f>Заявка!B19</f>
        <v>0</v>
      </c>
      <c r="D14" s="58">
        <f>Заявка!F19</f>
        <v>0</v>
      </c>
      <c r="E14" s="58" t="e">
        <f>Заявка!#REF!</f>
        <v>#REF!</v>
      </c>
      <c r="F14" s="58" t="str">
        <f>CONCATENATE(Заявка!K19,".",Заявка!L19,".",Заявка!M19)</f>
        <v>..</v>
      </c>
      <c r="G14" s="58" t="e">
        <f>Заявка!O19</f>
        <v>#NUM!</v>
      </c>
      <c r="H14" s="58">
        <f>Заявка!P19</f>
        <v>0</v>
      </c>
      <c r="I14" s="58"/>
      <c r="J14" s="58"/>
      <c r="K14" s="58" t="e">
        <f>VLOOKUP(Заявка!N13,Списки!B10:C95,2,FALSE)</f>
        <v>#N/A</v>
      </c>
      <c r="L14" s="58">
        <f>Заявка!AF19</f>
        <v>0</v>
      </c>
    </row>
    <row r="15" spans="1:12" x14ac:dyDescent="0.3">
      <c r="A15" s="58"/>
      <c r="B15" s="58">
        <f>Заявка!J20</f>
        <v>0</v>
      </c>
      <c r="C15" s="58">
        <f>Заявка!B20</f>
        <v>0</v>
      </c>
      <c r="D15" s="58">
        <f>Заявка!F20</f>
        <v>0</v>
      </c>
      <c r="E15" s="58" t="e">
        <f>Заявка!#REF!</f>
        <v>#REF!</v>
      </c>
      <c r="F15" s="58" t="str">
        <f>CONCATENATE(Заявка!K20,".",Заявка!L20,".",Заявка!M20)</f>
        <v>..</v>
      </c>
      <c r="G15" s="58" t="e">
        <f>Заявка!O20</f>
        <v>#NUM!</v>
      </c>
      <c r="H15" s="58">
        <f>Заявка!P20</f>
        <v>0</v>
      </c>
      <c r="I15" s="58"/>
      <c r="J15" s="58"/>
      <c r="K15" s="58" t="e">
        <f>VLOOKUP(Заявка!N14,Списки!B11:C96,2,FALSE)</f>
        <v>#N/A</v>
      </c>
      <c r="L15" s="58">
        <f>Заявка!AF20</f>
        <v>0</v>
      </c>
    </row>
    <row r="16" spans="1:12" x14ac:dyDescent="0.3">
      <c r="A16" s="58"/>
      <c r="B16" s="58">
        <f>Заявка!J21</f>
        <v>0</v>
      </c>
      <c r="C16" s="58">
        <f>Заявка!B21</f>
        <v>0</v>
      </c>
      <c r="D16" s="58">
        <f>Заявка!F21</f>
        <v>0</v>
      </c>
      <c r="E16" s="58" t="e">
        <f>Заявка!#REF!</f>
        <v>#REF!</v>
      </c>
      <c r="F16" s="58" t="str">
        <f>CONCATENATE(Заявка!K21,".",Заявка!L21,".",Заявка!M21)</f>
        <v>..</v>
      </c>
      <c r="G16" s="58" t="e">
        <f>Заявка!O21</f>
        <v>#NUM!</v>
      </c>
      <c r="H16" s="58">
        <f>Заявка!P21</f>
        <v>0</v>
      </c>
      <c r="I16" s="58"/>
      <c r="J16" s="58"/>
      <c r="K16" s="58" t="e">
        <f>VLOOKUP(Заявка!N15,Списки!B12:C97,2,FALSE)</f>
        <v>#N/A</v>
      </c>
      <c r="L16" s="58">
        <f>Заявка!AF21</f>
        <v>0</v>
      </c>
    </row>
    <row r="17" spans="1:12" x14ac:dyDescent="0.3">
      <c r="A17" s="58"/>
      <c r="B17" s="58">
        <f>Заявка!J22</f>
        <v>0</v>
      </c>
      <c r="C17" s="58">
        <f>Заявка!B22</f>
        <v>0</v>
      </c>
      <c r="D17" s="58">
        <f>Заявка!F22</f>
        <v>0</v>
      </c>
      <c r="E17" s="58" t="e">
        <f>Заявка!#REF!</f>
        <v>#REF!</v>
      </c>
      <c r="F17" s="58" t="str">
        <f>CONCATENATE(Заявка!K22,".",Заявка!L22,".",Заявка!M22)</f>
        <v>..</v>
      </c>
      <c r="G17" s="58" t="e">
        <f>Заявка!O22</f>
        <v>#NUM!</v>
      </c>
      <c r="H17" s="58">
        <f>Заявка!P22</f>
        <v>0</v>
      </c>
      <c r="I17" s="58"/>
      <c r="J17" s="58"/>
      <c r="K17" s="58" t="e">
        <f>VLOOKUP(Заявка!N16,Списки!B13:C98,2,FALSE)</f>
        <v>#N/A</v>
      </c>
      <c r="L17" s="58">
        <f>Заявка!AF22</f>
        <v>0</v>
      </c>
    </row>
    <row r="18" spans="1:12" x14ac:dyDescent="0.3">
      <c r="A18" s="58"/>
      <c r="B18" s="58">
        <f>Заявка!J23</f>
        <v>0</v>
      </c>
      <c r="C18" s="58">
        <f>Заявка!B23</f>
        <v>0</v>
      </c>
      <c r="D18" s="58">
        <f>Заявка!F23</f>
        <v>0</v>
      </c>
      <c r="E18" s="58" t="e">
        <f>Заявка!#REF!</f>
        <v>#REF!</v>
      </c>
      <c r="F18" s="58" t="str">
        <f>CONCATENATE(Заявка!K23,".",Заявка!L23,".",Заявка!M23)</f>
        <v>..</v>
      </c>
      <c r="G18" s="58" t="e">
        <f>Заявка!O23</f>
        <v>#NUM!</v>
      </c>
      <c r="H18" s="58">
        <f>Заявка!P23</f>
        <v>0</v>
      </c>
      <c r="I18" s="58"/>
      <c r="J18" s="58"/>
      <c r="K18" s="58" t="e">
        <f>VLOOKUP(Заявка!N17,Списки!B14:C99,2,FALSE)</f>
        <v>#N/A</v>
      </c>
      <c r="L18" s="58">
        <f>Заявка!AF23</f>
        <v>0</v>
      </c>
    </row>
    <row r="19" spans="1:12" x14ac:dyDescent="0.3">
      <c r="A19" s="58"/>
      <c r="B19" s="58">
        <f>Заявка!J24</f>
        <v>0</v>
      </c>
      <c r="C19" s="58">
        <f>Заявка!B24</f>
        <v>0</v>
      </c>
      <c r="D19" s="58">
        <f>Заявка!F24</f>
        <v>0</v>
      </c>
      <c r="E19" s="58" t="e">
        <f>Заявка!#REF!</f>
        <v>#REF!</v>
      </c>
      <c r="F19" s="58" t="str">
        <f>CONCATENATE(Заявка!K24,".",Заявка!L24,".",Заявка!M24)</f>
        <v>..</v>
      </c>
      <c r="G19" s="58" t="e">
        <f>Заявка!O24</f>
        <v>#NUM!</v>
      </c>
      <c r="H19" s="58">
        <f>Заявка!P24</f>
        <v>0</v>
      </c>
      <c r="I19" s="58"/>
      <c r="J19" s="58"/>
      <c r="K19" s="58" t="e">
        <f>VLOOKUP(Заявка!N18,Списки!B15:C100,2,FALSE)</f>
        <v>#N/A</v>
      </c>
      <c r="L19" s="58">
        <f>Заявка!AF24</f>
        <v>0</v>
      </c>
    </row>
    <row r="20" spans="1:12" x14ac:dyDescent="0.3">
      <c r="A20" s="58"/>
      <c r="B20" s="58">
        <f>Заявка!J25</f>
        <v>0</v>
      </c>
      <c r="C20" s="58">
        <f>Заявка!B25</f>
        <v>0</v>
      </c>
      <c r="D20" s="58">
        <f>Заявка!F25</f>
        <v>0</v>
      </c>
      <c r="E20" s="58" t="e">
        <f>Заявка!#REF!</f>
        <v>#REF!</v>
      </c>
      <c r="F20" s="58" t="str">
        <f>CONCATENATE(Заявка!K25,".",Заявка!L25,".",Заявка!M25)</f>
        <v>..</v>
      </c>
      <c r="G20" s="58" t="e">
        <f>Заявка!O25</f>
        <v>#NUM!</v>
      </c>
      <c r="H20" s="58">
        <f>Заявка!P25</f>
        <v>0</v>
      </c>
      <c r="I20" s="58"/>
      <c r="J20" s="58"/>
      <c r="K20" s="58" t="e">
        <f>VLOOKUP(Заявка!N19,Списки!B16:C101,2,FALSE)</f>
        <v>#N/A</v>
      </c>
      <c r="L20" s="58">
        <f>Заявка!AF25</f>
        <v>0</v>
      </c>
    </row>
    <row r="21" spans="1:12" x14ac:dyDescent="0.3">
      <c r="A21" s="58"/>
      <c r="B21" s="58">
        <f>Заявка!J27</f>
        <v>0</v>
      </c>
      <c r="C21" s="58">
        <f>Заявка!B27</f>
        <v>0</v>
      </c>
      <c r="D21" s="58">
        <f>Заявка!F27</f>
        <v>0</v>
      </c>
      <c r="E21" s="58" t="e">
        <f>Заявка!#REF!</f>
        <v>#REF!</v>
      </c>
      <c r="F21" s="58" t="str">
        <f>CONCATENATE(Заявка!K27,".",Заявка!L27,".",Заявка!M27)</f>
        <v>..</v>
      </c>
      <c r="G21" s="58" t="e">
        <f>Заявка!O27</f>
        <v>#NUM!</v>
      </c>
      <c r="H21" s="58">
        <f>Заявка!P27</f>
        <v>0</v>
      </c>
      <c r="I21" s="58"/>
      <c r="J21" s="58"/>
      <c r="K21" s="58" t="e">
        <f>VLOOKUP(Заявка!N21,Списки!B18:C103,2,FALSE)</f>
        <v>#N/A</v>
      </c>
      <c r="L21" s="58">
        <f>Заявка!AF27</f>
        <v>0</v>
      </c>
    </row>
    <row r="22" spans="1:12" x14ac:dyDescent="0.3">
      <c r="A22" s="58"/>
      <c r="B22" s="58">
        <f>Заявка!J28</f>
        <v>0</v>
      </c>
      <c r="C22" s="58">
        <f>Заявка!B28</f>
        <v>0</v>
      </c>
      <c r="D22" s="58">
        <f>Заявка!F28</f>
        <v>0</v>
      </c>
      <c r="E22" s="58" t="e">
        <f>Заявка!#REF!</f>
        <v>#REF!</v>
      </c>
      <c r="F22" s="58" t="str">
        <f>CONCATENATE(Заявка!K28,".",Заявка!L28,".",Заявка!M28)</f>
        <v>..</v>
      </c>
      <c r="G22" s="58" t="e">
        <f>Заявка!O28</f>
        <v>#NUM!</v>
      </c>
      <c r="H22" s="58">
        <f>Заявка!P28</f>
        <v>0</v>
      </c>
      <c r="I22" s="58"/>
      <c r="J22" s="58"/>
      <c r="K22" s="58" t="e">
        <f>VLOOKUP(Заявка!N22,Списки!B19:C104,2,FALSE)</f>
        <v>#N/A</v>
      </c>
      <c r="L22" s="58">
        <f>Заявка!AF28</f>
        <v>0</v>
      </c>
    </row>
    <row r="23" spans="1:12" x14ac:dyDescent="0.3">
      <c r="A23" s="58"/>
      <c r="B23" s="58">
        <f>Заявка!J29</f>
        <v>0</v>
      </c>
      <c r="C23" s="58">
        <f>Заявка!B29</f>
        <v>0</v>
      </c>
      <c r="D23" s="58">
        <f>Заявка!F29</f>
        <v>0</v>
      </c>
      <c r="E23" s="58" t="e">
        <f>Заявка!#REF!</f>
        <v>#REF!</v>
      </c>
      <c r="F23" s="58" t="str">
        <f>CONCATENATE(Заявка!K29,".",Заявка!L29,".",Заявка!M29)</f>
        <v>..</v>
      </c>
      <c r="G23" s="58" t="e">
        <f>Заявка!O29</f>
        <v>#NUM!</v>
      </c>
      <c r="H23" s="58">
        <f>Заявка!P29</f>
        <v>0</v>
      </c>
      <c r="I23" s="58"/>
      <c r="J23" s="58"/>
      <c r="K23" s="58" t="e">
        <f>VLOOKUP(Заявка!N23,Списки!B20:C105,2,FALSE)</f>
        <v>#N/A</v>
      </c>
      <c r="L23" s="58">
        <f>Заявка!AF29</f>
        <v>0</v>
      </c>
    </row>
    <row r="24" spans="1:12" x14ac:dyDescent="0.3">
      <c r="A24" s="58"/>
      <c r="B24" s="58">
        <f>Заявка!J30</f>
        <v>0</v>
      </c>
      <c r="C24" s="58">
        <f>Заявка!B30</f>
        <v>0</v>
      </c>
      <c r="D24" s="58">
        <f>Заявка!F30</f>
        <v>0</v>
      </c>
      <c r="E24" s="58" t="e">
        <f>Заявка!#REF!</f>
        <v>#REF!</v>
      </c>
      <c r="F24" s="58" t="str">
        <f>CONCATENATE(Заявка!K30,".",Заявка!L30,".",Заявка!M30)</f>
        <v>..</v>
      </c>
      <c r="G24" s="58" t="e">
        <f>Заявка!O30</f>
        <v>#NUM!</v>
      </c>
      <c r="H24" s="58">
        <f>Заявка!P30</f>
        <v>0</v>
      </c>
      <c r="I24" s="58"/>
      <c r="J24" s="58"/>
      <c r="K24" s="58" t="e">
        <f>VLOOKUP(Заявка!N24,Списки!B21:C106,2,FALSE)</f>
        <v>#N/A</v>
      </c>
      <c r="L24" s="58">
        <f>Заявка!AF30</f>
        <v>0</v>
      </c>
    </row>
    <row r="25" spans="1:12" x14ac:dyDescent="0.3">
      <c r="A25" s="58"/>
      <c r="B25" s="58">
        <f>Заявка!J31</f>
        <v>0</v>
      </c>
      <c r="C25" s="58">
        <f>Заявка!B31</f>
        <v>0</v>
      </c>
      <c r="D25" s="58">
        <f>Заявка!F31</f>
        <v>0</v>
      </c>
      <c r="E25" s="58" t="e">
        <f>Заявка!#REF!</f>
        <v>#REF!</v>
      </c>
      <c r="F25" s="58" t="str">
        <f>CONCATENATE(Заявка!K31,".",Заявка!L31,".",Заявка!M31)</f>
        <v>..</v>
      </c>
      <c r="G25" s="58" t="e">
        <f>Заявка!O31</f>
        <v>#NUM!</v>
      </c>
      <c r="H25" s="58">
        <f>Заявка!P31</f>
        <v>0</v>
      </c>
      <c r="I25" s="58"/>
      <c r="J25" s="58"/>
      <c r="K25" s="58" t="e">
        <f>VLOOKUP(Заявка!N25,Списки!B22:C107,2,FALSE)</f>
        <v>#N/A</v>
      </c>
      <c r="L25" s="58">
        <f>Заявка!AF31</f>
        <v>0</v>
      </c>
    </row>
    <row r="26" spans="1:12" x14ac:dyDescent="0.3">
      <c r="A26" s="58"/>
      <c r="B26" s="58">
        <f>Заявка!J32</f>
        <v>0</v>
      </c>
      <c r="C26" s="58">
        <f>Заявка!B32</f>
        <v>0</v>
      </c>
      <c r="D26" s="58">
        <f>Заявка!F32</f>
        <v>0</v>
      </c>
      <c r="E26" s="58" t="e">
        <f>Заявка!#REF!</f>
        <v>#REF!</v>
      </c>
      <c r="F26" s="58" t="str">
        <f>CONCATENATE(Заявка!K32,".",Заявка!L32,".",Заявка!M32)</f>
        <v>..</v>
      </c>
      <c r="G26" s="58" t="e">
        <f>Заявка!O32</f>
        <v>#NUM!</v>
      </c>
      <c r="H26" s="58">
        <f>Заявка!P32</f>
        <v>0</v>
      </c>
      <c r="I26" s="58"/>
      <c r="J26" s="58"/>
      <c r="K26" s="58" t="e">
        <f>VLOOKUP(Заявка!N26,Списки!B23:C108,2,FALSE)</f>
        <v>#N/A</v>
      </c>
      <c r="L26" s="58">
        <f>Заявка!AF32</f>
        <v>0</v>
      </c>
    </row>
    <row r="27" spans="1:12" x14ac:dyDescent="0.3">
      <c r="A27" s="58"/>
      <c r="B27" s="58">
        <f>Заявка!J33</f>
        <v>0</v>
      </c>
      <c r="C27" s="58">
        <f>Заявка!B33</f>
        <v>0</v>
      </c>
      <c r="D27" s="58">
        <f>Заявка!F33</f>
        <v>0</v>
      </c>
      <c r="E27" s="58" t="e">
        <f>Заявка!#REF!</f>
        <v>#REF!</v>
      </c>
      <c r="F27" s="58" t="str">
        <f>CONCATENATE(Заявка!K33,".",Заявка!L33,".",Заявка!M33)</f>
        <v>..</v>
      </c>
      <c r="G27" s="58" t="e">
        <f>Заявка!O33</f>
        <v>#NUM!</v>
      </c>
      <c r="H27" s="58">
        <f>Заявка!P33</f>
        <v>0</v>
      </c>
      <c r="I27" s="58"/>
      <c r="J27" s="58"/>
      <c r="K27" s="58" t="e">
        <f>VLOOKUP(Заявка!N27,Списки!B24:C109,2,FALSE)</f>
        <v>#N/A</v>
      </c>
      <c r="L27" s="58">
        <f>Заявка!AF33</f>
        <v>0</v>
      </c>
    </row>
    <row r="28" spans="1:12" x14ac:dyDescent="0.3">
      <c r="A28" s="58"/>
      <c r="B28" s="58">
        <f>Заявка!J34</f>
        <v>0</v>
      </c>
      <c r="C28" s="58">
        <f>Заявка!B34</f>
        <v>0</v>
      </c>
      <c r="D28" s="58">
        <f>Заявка!F34</f>
        <v>0</v>
      </c>
      <c r="E28" s="58" t="e">
        <f>Заявка!#REF!</f>
        <v>#REF!</v>
      </c>
      <c r="F28" s="58" t="str">
        <f>CONCATENATE(Заявка!K34,".",Заявка!L34,".",Заявка!M34)</f>
        <v>..</v>
      </c>
      <c r="G28" s="58" t="e">
        <f>Заявка!O34</f>
        <v>#NUM!</v>
      </c>
      <c r="H28" s="58">
        <f>Заявка!P34</f>
        <v>0</v>
      </c>
      <c r="I28" s="58"/>
      <c r="J28" s="58"/>
      <c r="K28" s="58" t="e">
        <f>VLOOKUP(Заявка!N28,Списки!B25:C110,2,FALSE)</f>
        <v>#N/A</v>
      </c>
      <c r="L28" s="58">
        <f>Заявка!AF34</f>
        <v>0</v>
      </c>
    </row>
    <row r="29" spans="1:12" x14ac:dyDescent="0.3">
      <c r="A29" s="58"/>
      <c r="B29" s="58">
        <f>Заявка!J35</f>
        <v>0</v>
      </c>
      <c r="C29" s="58">
        <f>Заявка!B35</f>
        <v>0</v>
      </c>
      <c r="D29" s="58">
        <f>Заявка!F35</f>
        <v>0</v>
      </c>
      <c r="E29" s="58" t="e">
        <f>Заявка!#REF!</f>
        <v>#REF!</v>
      </c>
      <c r="F29" s="58" t="str">
        <f>CONCATENATE(Заявка!K35,".",Заявка!L35,".",Заявка!M35)</f>
        <v>..</v>
      </c>
      <c r="G29" s="58" t="e">
        <f>Заявка!O35</f>
        <v>#NUM!</v>
      </c>
      <c r="H29" s="58">
        <f>Заявка!P35</f>
        <v>0</v>
      </c>
      <c r="I29" s="58"/>
      <c r="J29" s="58"/>
      <c r="K29" s="58" t="e">
        <f>VLOOKUP(Заявка!N29,Списки!B26:C111,2,FALSE)</f>
        <v>#N/A</v>
      </c>
      <c r="L29" s="58">
        <f>Заявка!AF35</f>
        <v>0</v>
      </c>
    </row>
    <row r="30" spans="1:12" x14ac:dyDescent="0.3">
      <c r="A30" s="58"/>
      <c r="B30" s="58">
        <f>Заявка!J36</f>
        <v>0</v>
      </c>
      <c r="C30" s="58">
        <f>Заявка!B36</f>
        <v>0</v>
      </c>
      <c r="D30" s="58">
        <f>Заявка!F36</f>
        <v>0</v>
      </c>
      <c r="E30" s="58" t="e">
        <f>Заявка!#REF!</f>
        <v>#REF!</v>
      </c>
      <c r="F30" s="58" t="str">
        <f>CONCATENATE(Заявка!K36,".",Заявка!L36,".",Заявка!M36)</f>
        <v>..</v>
      </c>
      <c r="G30" s="58" t="e">
        <f>Заявка!O36</f>
        <v>#NUM!</v>
      </c>
      <c r="H30" s="58">
        <f>Заявка!P36</f>
        <v>0</v>
      </c>
      <c r="I30" s="58"/>
      <c r="J30" s="58"/>
      <c r="K30" s="58" t="e">
        <f>VLOOKUP(Заявка!N30,Списки!B27:C112,2,FALSE)</f>
        <v>#N/A</v>
      </c>
      <c r="L30" s="58">
        <f>Заявка!AF36</f>
        <v>0</v>
      </c>
    </row>
    <row r="31" spans="1:12" x14ac:dyDescent="0.3">
      <c r="A31" s="58"/>
      <c r="B31" s="58">
        <f>Заявка!J37</f>
        <v>0</v>
      </c>
      <c r="C31" s="58">
        <f>Заявка!B37</f>
        <v>0</v>
      </c>
      <c r="D31" s="58">
        <f>Заявка!F37</f>
        <v>0</v>
      </c>
      <c r="E31" s="58" t="e">
        <f>Заявка!#REF!</f>
        <v>#REF!</v>
      </c>
      <c r="F31" s="58" t="str">
        <f>CONCATENATE(Заявка!K37,".",Заявка!L37,".",Заявка!M37)</f>
        <v>..</v>
      </c>
      <c r="G31" s="58" t="e">
        <f>Заявка!O37</f>
        <v>#NUM!</v>
      </c>
      <c r="H31" s="58">
        <f>Заявка!P37</f>
        <v>0</v>
      </c>
      <c r="I31" s="58"/>
      <c r="J31" s="58"/>
      <c r="K31" s="58" t="e">
        <f>VLOOKUP(Заявка!N31,Списки!B28:C113,2,FALSE)</f>
        <v>#N/A</v>
      </c>
      <c r="L31" s="58">
        <f>Заявка!AF37</f>
        <v>0</v>
      </c>
    </row>
    <row r="32" spans="1:12" x14ac:dyDescent="0.3">
      <c r="A32" s="58"/>
      <c r="B32" s="58">
        <f>Заявка!J38</f>
        <v>0</v>
      </c>
      <c r="C32" s="58">
        <f>Заявка!B38</f>
        <v>0</v>
      </c>
      <c r="D32" s="58">
        <f>Заявка!F38</f>
        <v>0</v>
      </c>
      <c r="E32" s="58" t="e">
        <f>Заявка!#REF!</f>
        <v>#REF!</v>
      </c>
      <c r="F32" s="58" t="str">
        <f>CONCATENATE(Заявка!K38,".",Заявка!L38,".",Заявка!M38)</f>
        <v>..</v>
      </c>
      <c r="G32" s="58" t="e">
        <f>Заявка!O38</f>
        <v>#NUM!</v>
      </c>
      <c r="H32" s="58">
        <f>Заявка!P38</f>
        <v>0</v>
      </c>
      <c r="I32" s="58"/>
      <c r="J32" s="58"/>
      <c r="K32" s="58" t="e">
        <f>VLOOKUP(Заявка!N32,Списки!B29:C114,2,FALSE)</f>
        <v>#N/A</v>
      </c>
      <c r="L32" s="58">
        <f>Заявка!AF38</f>
        <v>0</v>
      </c>
    </row>
    <row r="33" spans="1:12" x14ac:dyDescent="0.3">
      <c r="A33" s="58"/>
      <c r="B33" s="58">
        <f>Заявка!J39</f>
        <v>0</v>
      </c>
      <c r="C33" s="58">
        <f>Заявка!B39</f>
        <v>0</v>
      </c>
      <c r="D33" s="58">
        <f>Заявка!F39</f>
        <v>0</v>
      </c>
      <c r="E33" s="58" t="e">
        <f>Заявка!#REF!</f>
        <v>#REF!</v>
      </c>
      <c r="F33" s="58" t="str">
        <f>CONCATENATE(Заявка!K39,".",Заявка!L39,".",Заявка!M39)</f>
        <v>..</v>
      </c>
      <c r="G33" s="58" t="e">
        <f>Заявка!O39</f>
        <v>#NUM!</v>
      </c>
      <c r="H33" s="58">
        <f>Заявка!P39</f>
        <v>0</v>
      </c>
      <c r="I33" s="58"/>
      <c r="J33" s="58"/>
      <c r="K33" s="58" t="e">
        <f>VLOOKUP(Заявка!N33,Списки!B30:C115,2,FALSE)</f>
        <v>#N/A</v>
      </c>
      <c r="L33" s="58">
        <f>Заявка!AF39</f>
        <v>0</v>
      </c>
    </row>
    <row r="34" spans="1:12" x14ac:dyDescent="0.3">
      <c r="A34" s="58"/>
      <c r="B34" s="58">
        <f>Заявка!J40</f>
        <v>0</v>
      </c>
      <c r="C34" s="58">
        <f>Заявка!B40</f>
        <v>0</v>
      </c>
      <c r="D34" s="58">
        <f>Заявка!F40</f>
        <v>0</v>
      </c>
      <c r="E34" s="58" t="e">
        <f>Заявка!#REF!</f>
        <v>#REF!</v>
      </c>
      <c r="F34" s="58" t="str">
        <f>CONCATENATE(Заявка!K40,".",Заявка!L40,".",Заявка!M40)</f>
        <v>..</v>
      </c>
      <c r="G34" s="58" t="e">
        <f>Заявка!O40</f>
        <v>#NUM!</v>
      </c>
      <c r="H34" s="58">
        <f>Заявка!P40</f>
        <v>0</v>
      </c>
      <c r="I34" s="58"/>
      <c r="J34" s="58"/>
      <c r="K34" s="58" t="e">
        <f>VLOOKUP(Заявка!N34,Списки!B31:C116,2,FALSE)</f>
        <v>#N/A</v>
      </c>
      <c r="L34" s="58">
        <f>Заявка!AF40</f>
        <v>0</v>
      </c>
    </row>
    <row r="35" spans="1:12" x14ac:dyDescent="0.3">
      <c r="A35" s="58"/>
      <c r="B35" s="58">
        <f>Заявка!J41</f>
        <v>0</v>
      </c>
      <c r="C35" s="58">
        <f>Заявка!B41</f>
        <v>0</v>
      </c>
      <c r="D35" s="58">
        <f>Заявка!F41</f>
        <v>0</v>
      </c>
      <c r="E35" s="58" t="e">
        <f>Заявка!#REF!</f>
        <v>#REF!</v>
      </c>
      <c r="F35" s="58" t="str">
        <f>CONCATENATE(Заявка!K41,".",Заявка!L41,".",Заявка!M41)</f>
        <v>..</v>
      </c>
      <c r="G35" s="58" t="e">
        <f>Заявка!O41</f>
        <v>#NUM!</v>
      </c>
      <c r="H35" s="58">
        <f>Заявка!P41</f>
        <v>0</v>
      </c>
      <c r="I35" s="58"/>
      <c r="J35" s="58"/>
      <c r="K35" s="58" t="e">
        <f>VLOOKUP(Заявка!N35,Списки!B32:C117,2,FALSE)</f>
        <v>#N/A</v>
      </c>
      <c r="L35" s="58">
        <f>Заявка!AF41</f>
        <v>0</v>
      </c>
    </row>
    <row r="36" spans="1:12" x14ac:dyDescent="0.3">
      <c r="A36" s="58"/>
      <c r="B36" s="58">
        <f>Заявка!J42</f>
        <v>0</v>
      </c>
      <c r="C36" s="58">
        <f>Заявка!B42</f>
        <v>0</v>
      </c>
      <c r="D36" s="58">
        <f>Заявка!F42</f>
        <v>0</v>
      </c>
      <c r="E36" s="58" t="e">
        <f>Заявка!#REF!</f>
        <v>#REF!</v>
      </c>
      <c r="F36" s="58" t="str">
        <f>CONCATENATE(Заявка!K42,".",Заявка!L42,".",Заявка!M42)</f>
        <v>..</v>
      </c>
      <c r="G36" s="58" t="e">
        <f>Заявка!O42</f>
        <v>#NUM!</v>
      </c>
      <c r="H36" s="58">
        <f>Заявка!P42</f>
        <v>0</v>
      </c>
      <c r="I36" s="58"/>
      <c r="J36" s="58"/>
      <c r="K36" s="58" t="e">
        <f>VLOOKUP(Заявка!N36,Списки!B33:C118,2,FALSE)</f>
        <v>#N/A</v>
      </c>
      <c r="L36" s="58">
        <f>Заявка!AF42</f>
        <v>0</v>
      </c>
    </row>
    <row r="37" spans="1:12" x14ac:dyDescent="0.3">
      <c r="A37" s="58"/>
      <c r="B37" s="58">
        <f>Заявка!J43</f>
        <v>0</v>
      </c>
      <c r="C37" s="58">
        <f>Заявка!B43</f>
        <v>0</v>
      </c>
      <c r="D37" s="58">
        <f>Заявка!F43</f>
        <v>0</v>
      </c>
      <c r="E37" s="58" t="e">
        <f>Заявка!#REF!</f>
        <v>#REF!</v>
      </c>
      <c r="F37" s="58" t="str">
        <f>CONCATENATE(Заявка!K43,".",Заявка!L43,".",Заявка!M43)</f>
        <v>..</v>
      </c>
      <c r="G37" s="58" t="e">
        <f>Заявка!O43</f>
        <v>#NUM!</v>
      </c>
      <c r="H37" s="58">
        <f>Заявка!P43</f>
        <v>0</v>
      </c>
      <c r="I37" s="58"/>
      <c r="J37" s="58"/>
      <c r="K37" s="58" t="e">
        <f>VLOOKUP(Заявка!N37,Списки!B34:C119,2,FALSE)</f>
        <v>#N/A</v>
      </c>
      <c r="L37" s="58">
        <f>Заявка!AF43</f>
        <v>0</v>
      </c>
    </row>
    <row r="38" spans="1:12" x14ac:dyDescent="0.3">
      <c r="A38" s="58"/>
      <c r="B38" s="58">
        <f>Заявка!J45</f>
        <v>0</v>
      </c>
      <c r="C38" s="58">
        <f>Заявка!B45</f>
        <v>0</v>
      </c>
      <c r="D38" s="58">
        <f>Заявка!F45</f>
        <v>0</v>
      </c>
      <c r="E38" s="58" t="e">
        <f>Заявка!#REF!</f>
        <v>#REF!</v>
      </c>
      <c r="F38" s="58" t="str">
        <f>CONCATENATE(Заявка!K45,".",Заявка!L45,".",Заявка!M45)</f>
        <v>..</v>
      </c>
      <c r="G38" s="58" t="e">
        <f>Заявка!O45</f>
        <v>#NUM!</v>
      </c>
      <c r="H38" s="58">
        <f>Заявка!P45</f>
        <v>0</v>
      </c>
      <c r="I38" s="58"/>
      <c r="J38" s="58"/>
      <c r="K38" s="58" t="e">
        <f>VLOOKUP(Заявка!N39,Списки!B36:C121,2,FALSE)</f>
        <v>#N/A</v>
      </c>
      <c r="L38" s="58">
        <f>Заявка!AF45</f>
        <v>0</v>
      </c>
    </row>
    <row r="39" spans="1:12" x14ac:dyDescent="0.3">
      <c r="A39" s="58"/>
      <c r="B39" s="58">
        <f>Заявка!J46</f>
        <v>0</v>
      </c>
      <c r="C39" s="58">
        <f>Заявка!B46</f>
        <v>0</v>
      </c>
      <c r="D39" s="58">
        <f>Заявка!F46</f>
        <v>0</v>
      </c>
      <c r="E39" s="58" t="e">
        <f>Заявка!#REF!</f>
        <v>#REF!</v>
      </c>
      <c r="F39" s="58" t="str">
        <f>CONCATENATE(Заявка!K46,".",Заявка!L46,".",Заявка!M46)</f>
        <v>..</v>
      </c>
      <c r="G39" s="58" t="e">
        <f>Заявка!O46</f>
        <v>#NUM!</v>
      </c>
      <c r="H39" s="58">
        <f>Заявка!P46</f>
        <v>0</v>
      </c>
      <c r="I39" s="58"/>
      <c r="J39" s="58"/>
      <c r="K39" s="58" t="e">
        <f>VLOOKUP(Заявка!N40,Списки!B37:C122,2,FALSE)</f>
        <v>#N/A</v>
      </c>
      <c r="L39" s="58">
        <f>Заявка!AF46</f>
        <v>0</v>
      </c>
    </row>
    <row r="40" spans="1:12" x14ac:dyDescent="0.3">
      <c r="A40" s="58"/>
      <c r="B40" s="58">
        <f>Заявка!J47</f>
        <v>0</v>
      </c>
      <c r="C40" s="58">
        <f>Заявка!B47</f>
        <v>0</v>
      </c>
      <c r="D40" s="58">
        <f>Заявка!F47</f>
        <v>0</v>
      </c>
      <c r="E40" s="58" t="e">
        <f>Заявка!#REF!</f>
        <v>#REF!</v>
      </c>
      <c r="F40" s="58" t="str">
        <f>CONCATENATE(Заявка!K47,".",Заявка!L47,".",Заявка!M47)</f>
        <v>..</v>
      </c>
      <c r="G40" s="58" t="e">
        <f>Заявка!O47</f>
        <v>#NUM!</v>
      </c>
      <c r="H40" s="58">
        <f>Заявка!P47</f>
        <v>0</v>
      </c>
      <c r="I40" s="58"/>
      <c r="J40" s="58"/>
      <c r="K40" s="58" t="e">
        <f>VLOOKUP(Заявка!N41,Списки!B38:C123,2,FALSE)</f>
        <v>#N/A</v>
      </c>
      <c r="L40" s="58">
        <f>Заявка!AF47</f>
        <v>0</v>
      </c>
    </row>
    <row r="41" spans="1:12" x14ac:dyDescent="0.3">
      <c r="A41" s="58"/>
      <c r="B41" s="58">
        <f>Заявка!J48</f>
        <v>0</v>
      </c>
      <c r="C41" s="58">
        <f>Заявка!B48</f>
        <v>0</v>
      </c>
      <c r="D41" s="58">
        <f>Заявка!F48</f>
        <v>0</v>
      </c>
      <c r="E41" s="58" t="e">
        <f>Заявка!#REF!</f>
        <v>#REF!</v>
      </c>
      <c r="F41" s="58" t="str">
        <f>CONCATENATE(Заявка!K48,".",Заявка!L48,".",Заявка!M48)</f>
        <v>..</v>
      </c>
      <c r="G41" s="58" t="e">
        <f>Заявка!O48</f>
        <v>#NUM!</v>
      </c>
      <c r="H41" s="58">
        <f>Заявка!P48</f>
        <v>0</v>
      </c>
      <c r="I41" s="58"/>
      <c r="J41" s="58"/>
      <c r="K41" s="58" t="e">
        <f>VLOOKUP(Заявка!N42,Списки!B39:C124,2,FALSE)</f>
        <v>#N/A</v>
      </c>
      <c r="L41" s="58">
        <f>Заявка!AF48</f>
        <v>0</v>
      </c>
    </row>
    <row r="42" spans="1:12" x14ac:dyDescent="0.3">
      <c r="A42" s="58"/>
      <c r="B42" s="58">
        <f>Заявка!J49</f>
        <v>0</v>
      </c>
      <c r="C42" s="58">
        <f>Заявка!B49</f>
        <v>0</v>
      </c>
      <c r="D42" s="58">
        <f>Заявка!F49</f>
        <v>0</v>
      </c>
      <c r="E42" s="58" t="e">
        <f>Заявка!#REF!</f>
        <v>#REF!</v>
      </c>
      <c r="F42" s="58" t="str">
        <f>CONCATENATE(Заявка!K49,".",Заявка!L49,".",Заявка!M49)</f>
        <v>..</v>
      </c>
      <c r="G42" s="58" t="e">
        <f>Заявка!O49</f>
        <v>#NUM!</v>
      </c>
      <c r="H42" s="58">
        <f>Заявка!P49</f>
        <v>0</v>
      </c>
      <c r="I42" s="58"/>
      <c r="J42" s="58"/>
      <c r="K42" s="58" t="e">
        <f>VLOOKUP(Заявка!N43,Списки!B40:C125,2,FALSE)</f>
        <v>#N/A</v>
      </c>
      <c r="L42" s="58">
        <f>Заявка!AF49</f>
        <v>0</v>
      </c>
    </row>
    <row r="43" spans="1:12" x14ac:dyDescent="0.3">
      <c r="A43" s="58"/>
      <c r="B43" s="58">
        <f>Заявка!J50</f>
        <v>0</v>
      </c>
      <c r="C43" s="58">
        <f>Заявка!B50</f>
        <v>0</v>
      </c>
      <c r="D43" s="58">
        <f>Заявка!F50</f>
        <v>0</v>
      </c>
      <c r="E43" s="58" t="e">
        <f>Заявка!#REF!</f>
        <v>#REF!</v>
      </c>
      <c r="F43" s="58" t="str">
        <f>CONCATENATE(Заявка!K50,".",Заявка!L50,".",Заявка!M50)</f>
        <v>..</v>
      </c>
      <c r="G43" s="58" t="e">
        <f>Заявка!O50</f>
        <v>#NUM!</v>
      </c>
      <c r="H43" s="58">
        <f>Заявка!P50</f>
        <v>0</v>
      </c>
      <c r="I43" s="58"/>
      <c r="J43" s="58"/>
      <c r="K43" s="58" t="e">
        <f>VLOOKUP(Заявка!N44,Списки!B41:C126,2,FALSE)</f>
        <v>#N/A</v>
      </c>
      <c r="L43" s="58">
        <f>Заявка!AF50</f>
        <v>0</v>
      </c>
    </row>
    <row r="44" spans="1:12" x14ac:dyDescent="0.3">
      <c r="A44" s="58"/>
      <c r="B44" s="58">
        <f>Заявка!J51</f>
        <v>0</v>
      </c>
      <c r="C44" s="58">
        <f>Заявка!B51</f>
        <v>0</v>
      </c>
      <c r="D44" s="58">
        <f>Заявка!F51</f>
        <v>0</v>
      </c>
      <c r="E44" s="58" t="e">
        <f>Заявка!#REF!</f>
        <v>#REF!</v>
      </c>
      <c r="F44" s="58" t="str">
        <f>CONCATENATE(Заявка!K51,".",Заявка!L51,".",Заявка!M51)</f>
        <v>..</v>
      </c>
      <c r="G44" s="58" t="e">
        <f>Заявка!O51</f>
        <v>#NUM!</v>
      </c>
      <c r="H44" s="58">
        <f>Заявка!P51</f>
        <v>0</v>
      </c>
      <c r="I44" s="58"/>
      <c r="J44" s="58"/>
      <c r="K44" s="58" t="e">
        <f>VLOOKUP(Заявка!N45,Списки!B42:C127,2,FALSE)</f>
        <v>#N/A</v>
      </c>
      <c r="L44" s="58">
        <f>Заявка!AF51</f>
        <v>0</v>
      </c>
    </row>
    <row r="45" spans="1:12" x14ac:dyDescent="0.3">
      <c r="A45" s="58"/>
      <c r="B45" s="58">
        <f>Заявка!J52</f>
        <v>0</v>
      </c>
      <c r="C45" s="58">
        <f>Заявка!B52</f>
        <v>0</v>
      </c>
      <c r="D45" s="58">
        <f>Заявка!F52</f>
        <v>0</v>
      </c>
      <c r="E45" s="58" t="e">
        <f>Заявка!#REF!</f>
        <v>#REF!</v>
      </c>
      <c r="F45" s="58" t="str">
        <f>CONCATENATE(Заявка!K52,".",Заявка!L52,".",Заявка!M52)</f>
        <v>..</v>
      </c>
      <c r="G45" s="58" t="e">
        <f>Заявка!O52</f>
        <v>#NUM!</v>
      </c>
      <c r="H45" s="58">
        <f>Заявка!P52</f>
        <v>0</v>
      </c>
      <c r="I45" s="58"/>
      <c r="J45" s="58"/>
      <c r="K45" s="58" t="e">
        <f>VLOOKUP(Заявка!N46,Списки!B43:C128,2,FALSE)</f>
        <v>#N/A</v>
      </c>
      <c r="L45" s="58">
        <f>Заявка!AF52</f>
        <v>0</v>
      </c>
    </row>
    <row r="46" spans="1:12" x14ac:dyDescent="0.3">
      <c r="A46" s="58"/>
      <c r="B46" s="58">
        <f>Заявка!J53</f>
        <v>0</v>
      </c>
      <c r="C46" s="58">
        <f>Заявка!B53</f>
        <v>0</v>
      </c>
      <c r="D46" s="58">
        <f>Заявка!F53</f>
        <v>0</v>
      </c>
      <c r="E46" s="58" t="e">
        <f>Заявка!#REF!</f>
        <v>#REF!</v>
      </c>
      <c r="F46" s="58" t="str">
        <f>CONCATENATE(Заявка!K53,".",Заявка!L53,".",Заявка!M53)</f>
        <v>..</v>
      </c>
      <c r="G46" s="58" t="e">
        <f>Заявка!O53</f>
        <v>#NUM!</v>
      </c>
      <c r="H46" s="58">
        <f>Заявка!P53</f>
        <v>0</v>
      </c>
      <c r="I46" s="58"/>
      <c r="J46" s="58"/>
      <c r="K46" s="58" t="e">
        <f>VLOOKUP(Заявка!N47,Списки!B44:C129,2,FALSE)</f>
        <v>#N/A</v>
      </c>
      <c r="L46" s="58">
        <f>Заявка!AF53</f>
        <v>0</v>
      </c>
    </row>
    <row r="47" spans="1:12" x14ac:dyDescent="0.3">
      <c r="A47" s="58"/>
      <c r="B47" s="58">
        <f>Заявка!J54</f>
        <v>0</v>
      </c>
      <c r="C47" s="58">
        <f>Заявка!B54</f>
        <v>0</v>
      </c>
      <c r="D47" s="58">
        <f>Заявка!F54</f>
        <v>0</v>
      </c>
      <c r="E47" s="58" t="e">
        <f>Заявка!#REF!</f>
        <v>#REF!</v>
      </c>
      <c r="F47" s="58" t="str">
        <f>CONCATENATE(Заявка!K54,".",Заявка!L54,".",Заявка!M54)</f>
        <v>..</v>
      </c>
      <c r="G47" s="58" t="e">
        <f>Заявка!O54</f>
        <v>#NUM!</v>
      </c>
      <c r="H47" s="58">
        <f>Заявка!P54</f>
        <v>0</v>
      </c>
      <c r="I47" s="58"/>
      <c r="J47" s="58"/>
      <c r="K47" s="58" t="e">
        <f>VLOOKUP(Заявка!N48,Списки!B45:C130,2,FALSE)</f>
        <v>#N/A</v>
      </c>
      <c r="L47" s="58">
        <f>Заявка!AF54</f>
        <v>0</v>
      </c>
    </row>
    <row r="48" spans="1:12" x14ac:dyDescent="0.3">
      <c r="A48" s="58"/>
      <c r="B48" s="58">
        <f>Заявка!J55</f>
        <v>0</v>
      </c>
      <c r="C48" s="58">
        <f>Заявка!B55</f>
        <v>0</v>
      </c>
      <c r="D48" s="58">
        <f>Заявка!F55</f>
        <v>0</v>
      </c>
      <c r="E48" s="58" t="e">
        <f>Заявка!#REF!</f>
        <v>#REF!</v>
      </c>
      <c r="F48" s="58" t="str">
        <f>CONCATENATE(Заявка!K55,".",Заявка!L55,".",Заявка!M55)</f>
        <v>..</v>
      </c>
      <c r="G48" s="58" t="e">
        <f>Заявка!O55</f>
        <v>#NUM!</v>
      </c>
      <c r="H48" s="58">
        <f>Заявка!P55</f>
        <v>0</v>
      </c>
      <c r="I48" s="58"/>
      <c r="J48" s="58"/>
      <c r="K48" s="58" t="e">
        <f>VLOOKUP(Заявка!N49,Списки!B46:C131,2,FALSE)</f>
        <v>#N/A</v>
      </c>
      <c r="L48" s="58">
        <f>Заявка!AF55</f>
        <v>0</v>
      </c>
    </row>
    <row r="49" spans="1:12" x14ac:dyDescent="0.3">
      <c r="A49" s="58"/>
      <c r="B49" s="58">
        <f>Заявка!J56</f>
        <v>0</v>
      </c>
      <c r="C49" s="58">
        <f>Заявка!B56</f>
        <v>0</v>
      </c>
      <c r="D49" s="58">
        <f>Заявка!F56</f>
        <v>0</v>
      </c>
      <c r="E49" s="58" t="e">
        <f>Заявка!#REF!</f>
        <v>#REF!</v>
      </c>
      <c r="F49" s="58" t="str">
        <f>CONCATENATE(Заявка!K56,".",Заявка!L56,".",Заявка!M56)</f>
        <v>..</v>
      </c>
      <c r="G49" s="58" t="e">
        <f>Заявка!O56</f>
        <v>#NUM!</v>
      </c>
      <c r="H49" s="58">
        <f>Заявка!P56</f>
        <v>0</v>
      </c>
      <c r="I49" s="58"/>
      <c r="J49" s="58"/>
      <c r="K49" s="58" t="e">
        <f>VLOOKUP(Заявка!N50,Списки!B47:C132,2,FALSE)</f>
        <v>#N/A</v>
      </c>
      <c r="L49" s="58">
        <f>Заявка!AF56</f>
        <v>0</v>
      </c>
    </row>
    <row r="50" spans="1:12" x14ac:dyDescent="0.3">
      <c r="A50" s="58"/>
      <c r="B50" s="58">
        <f>Заявка!J57</f>
        <v>0</v>
      </c>
      <c r="C50" s="58">
        <f>Заявка!B57</f>
        <v>0</v>
      </c>
      <c r="D50" s="58">
        <f>Заявка!F57</f>
        <v>0</v>
      </c>
      <c r="E50" s="58" t="e">
        <f>Заявка!#REF!</f>
        <v>#REF!</v>
      </c>
      <c r="F50" s="58" t="str">
        <f>CONCATENATE(Заявка!K57,".",Заявка!L57,".",Заявка!M57)</f>
        <v>..</v>
      </c>
      <c r="G50" s="58" t="e">
        <f>Заявка!O57</f>
        <v>#NUM!</v>
      </c>
      <c r="H50" s="58">
        <f>Заявка!P57</f>
        <v>0</v>
      </c>
      <c r="I50" s="58"/>
      <c r="J50" s="58"/>
      <c r="K50" s="58" t="e">
        <f>VLOOKUP(Заявка!N51,Списки!B48:C133,2,FALSE)</f>
        <v>#N/A</v>
      </c>
      <c r="L50" s="58">
        <f>Заявка!AF57</f>
        <v>0</v>
      </c>
    </row>
    <row r="51" spans="1:12" x14ac:dyDescent="0.3">
      <c r="A51" s="58"/>
      <c r="B51" s="58">
        <f>Заявка!J58</f>
        <v>0</v>
      </c>
      <c r="C51" s="58">
        <f>Заявка!B58</f>
        <v>0</v>
      </c>
      <c r="D51" s="58">
        <f>Заявка!F58</f>
        <v>0</v>
      </c>
      <c r="E51" s="58" t="e">
        <f>Заявка!#REF!</f>
        <v>#REF!</v>
      </c>
      <c r="F51" s="58" t="str">
        <f>CONCATENATE(Заявка!K58,".",Заявка!L58,".",Заявка!M58)</f>
        <v>..</v>
      </c>
      <c r="G51" s="58" t="e">
        <f>Заявка!O58</f>
        <v>#NUM!</v>
      </c>
      <c r="H51" s="58">
        <f>Заявка!P58</f>
        <v>0</v>
      </c>
      <c r="I51" s="58"/>
      <c r="J51" s="58"/>
      <c r="K51" s="58" t="e">
        <f>VLOOKUP(Заявка!N52,Списки!B49:C134,2,FALSE)</f>
        <v>#N/A</v>
      </c>
      <c r="L51" s="58">
        <f>Заявка!AF58</f>
        <v>0</v>
      </c>
    </row>
    <row r="52" spans="1:12" x14ac:dyDescent="0.3">
      <c r="A52" s="58"/>
      <c r="B52" s="58">
        <f>Заявка!J59</f>
        <v>0</v>
      </c>
      <c r="C52" s="58">
        <f>Заявка!B59</f>
        <v>0</v>
      </c>
      <c r="D52" s="58">
        <f>Заявка!F59</f>
        <v>0</v>
      </c>
      <c r="E52" s="58" t="e">
        <f>Заявка!#REF!</f>
        <v>#REF!</v>
      </c>
      <c r="F52" s="58" t="str">
        <f>CONCATENATE(Заявка!K59,".",Заявка!L59,".",Заявка!M59)</f>
        <v>..</v>
      </c>
      <c r="G52" s="58" t="e">
        <f>Заявка!O59</f>
        <v>#NUM!</v>
      </c>
      <c r="H52" s="58">
        <f>Заявка!P59</f>
        <v>0</v>
      </c>
      <c r="I52" s="58"/>
      <c r="J52" s="58"/>
      <c r="K52" s="58" t="e">
        <f>VLOOKUP(Заявка!N53,Списки!B50:C135,2,FALSE)</f>
        <v>#N/A</v>
      </c>
      <c r="L52" s="58">
        <f>Заявка!AF59</f>
        <v>0</v>
      </c>
    </row>
    <row r="53" spans="1:12" x14ac:dyDescent="0.3">
      <c r="A53" s="58"/>
      <c r="B53" s="58">
        <f>Заявка!J60</f>
        <v>0</v>
      </c>
      <c r="C53" s="58">
        <f>Заявка!B60</f>
        <v>0</v>
      </c>
      <c r="D53" s="58">
        <f>Заявка!F60</f>
        <v>0</v>
      </c>
      <c r="E53" s="58" t="e">
        <f>Заявка!#REF!</f>
        <v>#REF!</v>
      </c>
      <c r="F53" s="58" t="str">
        <f>CONCATENATE(Заявка!K60,".",Заявка!L60,".",Заявка!M60)</f>
        <v>..</v>
      </c>
      <c r="G53" s="58" t="e">
        <f>Заявка!O60</f>
        <v>#NUM!</v>
      </c>
      <c r="H53" s="58">
        <f>Заявка!P60</f>
        <v>0</v>
      </c>
      <c r="I53" s="58"/>
      <c r="J53" s="58"/>
      <c r="K53" s="58" t="e">
        <f>VLOOKUP(Заявка!N54,Списки!B51:C136,2,FALSE)</f>
        <v>#N/A</v>
      </c>
      <c r="L53" s="58">
        <f>Заявка!AF60</f>
        <v>0</v>
      </c>
    </row>
    <row r="54" spans="1:12" x14ac:dyDescent="0.3">
      <c r="A54" s="58"/>
      <c r="B54" s="58">
        <f>Заявка!J61</f>
        <v>0</v>
      </c>
      <c r="C54" s="58">
        <f>Заявка!B61</f>
        <v>0</v>
      </c>
      <c r="D54" s="58">
        <f>Заявка!F61</f>
        <v>0</v>
      </c>
      <c r="E54" s="58" t="e">
        <f>Заявка!#REF!</f>
        <v>#REF!</v>
      </c>
      <c r="F54" s="58" t="str">
        <f>CONCATENATE(Заявка!K61,".",Заявка!L61,".",Заявка!M61)</f>
        <v>..</v>
      </c>
      <c r="G54" s="58" t="e">
        <f>Заявка!O61</f>
        <v>#NUM!</v>
      </c>
      <c r="H54" s="58">
        <f>Заявка!P61</f>
        <v>0</v>
      </c>
      <c r="I54" s="58"/>
      <c r="J54" s="58"/>
      <c r="K54" s="58" t="e">
        <f>VLOOKUP(Заявка!N55,Списки!B52:C137,2,FALSE)</f>
        <v>#N/A</v>
      </c>
      <c r="L54" s="58">
        <f>Заявка!AF61</f>
        <v>0</v>
      </c>
    </row>
    <row r="55" spans="1:12" x14ac:dyDescent="0.3">
      <c r="A55" s="58"/>
      <c r="B55" s="58">
        <f>Заявка!J63</f>
        <v>0</v>
      </c>
      <c r="C55" s="58">
        <f>Заявка!B63</f>
        <v>0</v>
      </c>
      <c r="D55" s="58">
        <f>Заявка!F63</f>
        <v>0</v>
      </c>
      <c r="E55" s="58" t="e">
        <f>Заявка!#REF!</f>
        <v>#REF!</v>
      </c>
      <c r="F55" s="58" t="str">
        <f>CONCATENATE(Заявка!K63,".",Заявка!L63,".",Заявка!M63)</f>
        <v>..</v>
      </c>
      <c r="G55" s="58" t="e">
        <f>Заявка!O63</f>
        <v>#NUM!</v>
      </c>
      <c r="H55" s="58">
        <f>Заявка!P63</f>
        <v>0</v>
      </c>
      <c r="I55" s="58"/>
      <c r="J55" s="58"/>
      <c r="K55" s="58" t="e">
        <f>VLOOKUP(Заявка!N57,Списки!B54:C139,2,FALSE)</f>
        <v>#N/A</v>
      </c>
      <c r="L55" s="58">
        <f>Заявка!AF63</f>
        <v>0</v>
      </c>
    </row>
    <row r="56" spans="1:12" x14ac:dyDescent="0.3">
      <c r="A56" s="58"/>
      <c r="B56" s="58">
        <f>Заявка!J64</f>
        <v>0</v>
      </c>
      <c r="C56" s="58">
        <f>Заявка!B64</f>
        <v>0</v>
      </c>
      <c r="D56" s="58">
        <f>Заявка!F64</f>
        <v>0</v>
      </c>
      <c r="E56" s="58" t="e">
        <f>Заявка!#REF!</f>
        <v>#REF!</v>
      </c>
      <c r="F56" s="58" t="str">
        <f>CONCATENATE(Заявка!K64,".",Заявка!L64,".",Заявка!M64)</f>
        <v>..</v>
      </c>
      <c r="G56" s="58" t="e">
        <f>Заявка!O64</f>
        <v>#NUM!</v>
      </c>
      <c r="H56" s="58">
        <f>Заявка!P64</f>
        <v>0</v>
      </c>
      <c r="I56" s="58"/>
      <c r="J56" s="58"/>
      <c r="K56" s="58" t="e">
        <f>VLOOKUP(Заявка!N58,Списки!B55:C140,2,FALSE)</f>
        <v>#N/A</v>
      </c>
      <c r="L56" s="58">
        <f>Заявка!AF64</f>
        <v>0</v>
      </c>
    </row>
    <row r="57" spans="1:12" x14ac:dyDescent="0.3">
      <c r="A57" s="58"/>
      <c r="B57" s="58">
        <f>Заявка!J65</f>
        <v>0</v>
      </c>
      <c r="C57" s="58">
        <f>Заявка!B65</f>
        <v>0</v>
      </c>
      <c r="D57" s="58">
        <f>Заявка!F65</f>
        <v>0</v>
      </c>
      <c r="E57" s="58" t="e">
        <f>Заявка!#REF!</f>
        <v>#REF!</v>
      </c>
      <c r="F57" s="58" t="str">
        <f>CONCATENATE(Заявка!K65,".",Заявка!L65,".",Заявка!M65)</f>
        <v>..</v>
      </c>
      <c r="G57" s="58" t="e">
        <f>Заявка!O65</f>
        <v>#NUM!</v>
      </c>
      <c r="H57" s="58">
        <f>Заявка!P65</f>
        <v>0</v>
      </c>
      <c r="I57" s="58"/>
      <c r="J57" s="58"/>
      <c r="K57" s="58" t="e">
        <f>VLOOKUP(Заявка!N59,Списки!B56:C141,2,FALSE)</f>
        <v>#N/A</v>
      </c>
      <c r="L57" s="58">
        <f>Заявка!AF65</f>
        <v>0</v>
      </c>
    </row>
    <row r="58" spans="1:12" x14ac:dyDescent="0.3">
      <c r="A58" s="58"/>
      <c r="B58" s="58">
        <f>Заявка!J66</f>
        <v>0</v>
      </c>
      <c r="C58" s="58">
        <f>Заявка!B66</f>
        <v>0</v>
      </c>
      <c r="D58" s="58">
        <f>Заявка!F66</f>
        <v>0</v>
      </c>
      <c r="E58" s="58" t="e">
        <f>Заявка!#REF!</f>
        <v>#REF!</v>
      </c>
      <c r="F58" s="58" t="str">
        <f>CONCATENATE(Заявка!K66,".",Заявка!L66,".",Заявка!M66)</f>
        <v>..</v>
      </c>
      <c r="G58" s="58" t="e">
        <f>Заявка!O66</f>
        <v>#NUM!</v>
      </c>
      <c r="H58" s="58">
        <f>Заявка!P66</f>
        <v>0</v>
      </c>
      <c r="I58" s="58"/>
      <c r="J58" s="58"/>
      <c r="K58" s="58" t="e">
        <f>VLOOKUP(Заявка!N60,Списки!B57:C142,2,FALSE)</f>
        <v>#N/A</v>
      </c>
      <c r="L58" s="58">
        <f>Заявка!AF66</f>
        <v>0</v>
      </c>
    </row>
    <row r="59" spans="1:12" x14ac:dyDescent="0.3">
      <c r="A59" s="58"/>
      <c r="B59" s="58">
        <f>Заявка!J67</f>
        <v>0</v>
      </c>
      <c r="C59" s="58">
        <f>Заявка!B67</f>
        <v>0</v>
      </c>
      <c r="D59" s="58">
        <f>Заявка!F67</f>
        <v>0</v>
      </c>
      <c r="E59" s="58" t="e">
        <f>Заявка!#REF!</f>
        <v>#REF!</v>
      </c>
      <c r="F59" s="58" t="str">
        <f>CONCATENATE(Заявка!K67,".",Заявка!L67,".",Заявка!M67)</f>
        <v>..</v>
      </c>
      <c r="G59" s="58" t="e">
        <f>Заявка!O67</f>
        <v>#NUM!</v>
      </c>
      <c r="H59" s="58">
        <f>Заявка!P67</f>
        <v>0</v>
      </c>
      <c r="I59" s="58"/>
      <c r="J59" s="58"/>
      <c r="K59" s="58" t="e">
        <f>VLOOKUP(Заявка!N61,Списки!B58:C143,2,FALSE)</f>
        <v>#N/A</v>
      </c>
      <c r="L59" s="58">
        <f>Заявка!AF67</f>
        <v>0</v>
      </c>
    </row>
    <row r="60" spans="1:12" x14ac:dyDescent="0.3">
      <c r="A60" s="58"/>
      <c r="B60" s="58">
        <f>Заявка!J68</f>
        <v>0</v>
      </c>
      <c r="C60" s="58">
        <f>Заявка!B68</f>
        <v>0</v>
      </c>
      <c r="D60" s="58">
        <f>Заявка!F68</f>
        <v>0</v>
      </c>
      <c r="E60" s="58" t="e">
        <f>Заявка!#REF!</f>
        <v>#REF!</v>
      </c>
      <c r="F60" s="58" t="str">
        <f>CONCATENATE(Заявка!K68,".",Заявка!L68,".",Заявка!M68)</f>
        <v>..</v>
      </c>
      <c r="G60" s="58" t="e">
        <f>Заявка!O68</f>
        <v>#NUM!</v>
      </c>
      <c r="H60" s="58">
        <f>Заявка!P68</f>
        <v>0</v>
      </c>
      <c r="I60" s="58"/>
      <c r="J60" s="58"/>
      <c r="K60" s="58" t="e">
        <f>VLOOKUP(Заявка!N62,Списки!B59:C144,2,FALSE)</f>
        <v>#N/A</v>
      </c>
      <c r="L60" s="58">
        <f>Заявка!AF68</f>
        <v>0</v>
      </c>
    </row>
    <row r="61" spans="1:12" x14ac:dyDescent="0.3">
      <c r="A61" s="58"/>
      <c r="B61" s="58">
        <f>Заявка!J69</f>
        <v>0</v>
      </c>
      <c r="C61" s="58">
        <f>Заявка!B69</f>
        <v>0</v>
      </c>
      <c r="D61" s="58">
        <f>Заявка!F69</f>
        <v>0</v>
      </c>
      <c r="E61" s="58" t="e">
        <f>Заявка!#REF!</f>
        <v>#REF!</v>
      </c>
      <c r="F61" s="58" t="str">
        <f>CONCATENATE(Заявка!K69,".",Заявка!L69,".",Заявка!M69)</f>
        <v>..</v>
      </c>
      <c r="G61" s="58" t="e">
        <f>Заявка!O69</f>
        <v>#NUM!</v>
      </c>
      <c r="H61" s="58">
        <f>Заявка!P69</f>
        <v>0</v>
      </c>
      <c r="I61" s="58"/>
      <c r="J61" s="58"/>
      <c r="K61" s="58" t="e">
        <f>VLOOKUP(Заявка!N63,Списки!B60:C145,2,FALSE)</f>
        <v>#N/A</v>
      </c>
      <c r="L61" s="58">
        <f>Заявка!AF69</f>
        <v>0</v>
      </c>
    </row>
    <row r="62" spans="1:12" x14ac:dyDescent="0.3">
      <c r="A62" s="58"/>
      <c r="B62" s="58">
        <f>Заявка!J70</f>
        <v>0</v>
      </c>
      <c r="C62" s="58">
        <f>Заявка!B70</f>
        <v>0</v>
      </c>
      <c r="D62" s="58">
        <f>Заявка!F70</f>
        <v>0</v>
      </c>
      <c r="E62" s="58" t="e">
        <f>Заявка!#REF!</f>
        <v>#REF!</v>
      </c>
      <c r="F62" s="58" t="str">
        <f>CONCATENATE(Заявка!K70,".",Заявка!L70,".",Заявка!M70)</f>
        <v>..</v>
      </c>
      <c r="G62" s="58" t="e">
        <f>Заявка!O70</f>
        <v>#NUM!</v>
      </c>
      <c r="H62" s="58">
        <f>Заявка!P70</f>
        <v>0</v>
      </c>
      <c r="I62" s="58"/>
      <c r="J62" s="58"/>
      <c r="K62" s="58" t="e">
        <f>VLOOKUP(Заявка!N64,Списки!B61:C146,2,FALSE)</f>
        <v>#N/A</v>
      </c>
      <c r="L62" s="58">
        <f>Заявка!AF70</f>
        <v>0</v>
      </c>
    </row>
    <row r="63" spans="1:12" x14ac:dyDescent="0.3">
      <c r="A63" s="58"/>
      <c r="B63" s="58">
        <f>Заявка!J71</f>
        <v>0</v>
      </c>
      <c r="C63" s="58">
        <f>Заявка!B71</f>
        <v>0</v>
      </c>
      <c r="D63" s="58">
        <f>Заявка!F71</f>
        <v>0</v>
      </c>
      <c r="E63" s="58" t="e">
        <f>Заявка!#REF!</f>
        <v>#REF!</v>
      </c>
      <c r="F63" s="58" t="str">
        <f>CONCATENATE(Заявка!K71,".",Заявка!L71,".",Заявка!M71)</f>
        <v>..</v>
      </c>
      <c r="G63" s="58" t="e">
        <f>Заявка!O71</f>
        <v>#NUM!</v>
      </c>
      <c r="H63" s="58">
        <f>Заявка!P71</f>
        <v>0</v>
      </c>
      <c r="I63" s="58"/>
      <c r="J63" s="58"/>
      <c r="K63" s="58" t="e">
        <f>VLOOKUP(Заявка!N65,Списки!B62:C147,2,FALSE)</f>
        <v>#N/A</v>
      </c>
      <c r="L63" s="58">
        <f>Заявка!AF71</f>
        <v>0</v>
      </c>
    </row>
    <row r="64" spans="1:12" x14ac:dyDescent="0.3">
      <c r="A64" s="58"/>
      <c r="B64" s="58">
        <f>Заявка!J72</f>
        <v>0</v>
      </c>
      <c r="C64" s="58">
        <f>Заявка!B72</f>
        <v>0</v>
      </c>
      <c r="D64" s="58">
        <f>Заявка!F72</f>
        <v>0</v>
      </c>
      <c r="E64" s="58" t="e">
        <f>Заявка!#REF!</f>
        <v>#REF!</v>
      </c>
      <c r="F64" s="58" t="str">
        <f>CONCATENATE(Заявка!K72,".",Заявка!L72,".",Заявка!M72)</f>
        <v>..</v>
      </c>
      <c r="G64" s="58" t="e">
        <f>Заявка!O72</f>
        <v>#NUM!</v>
      </c>
      <c r="H64" s="58">
        <f>Заявка!P72</f>
        <v>0</v>
      </c>
      <c r="I64" s="58"/>
      <c r="J64" s="58"/>
      <c r="K64" s="58" t="e">
        <f>VLOOKUP(Заявка!N66,Списки!B63:C148,2,FALSE)</f>
        <v>#N/A</v>
      </c>
      <c r="L64" s="58">
        <f>Заявка!AF72</f>
        <v>0</v>
      </c>
    </row>
    <row r="65" spans="1:12" x14ac:dyDescent="0.3">
      <c r="A65" s="58"/>
      <c r="B65" s="58">
        <f>Заявка!J73</f>
        <v>0</v>
      </c>
      <c r="C65" s="58">
        <f>Заявка!B73</f>
        <v>0</v>
      </c>
      <c r="D65" s="58">
        <f>Заявка!F73</f>
        <v>0</v>
      </c>
      <c r="E65" s="58" t="e">
        <f>Заявка!#REF!</f>
        <v>#REF!</v>
      </c>
      <c r="F65" s="58" t="str">
        <f>CONCATENATE(Заявка!K73,".",Заявка!L73,".",Заявка!M73)</f>
        <v>..</v>
      </c>
      <c r="G65" s="58" t="e">
        <f>Заявка!O73</f>
        <v>#NUM!</v>
      </c>
      <c r="H65" s="58">
        <f>Заявка!P73</f>
        <v>0</v>
      </c>
      <c r="I65" s="58"/>
      <c r="J65" s="58"/>
      <c r="K65" s="58" t="e">
        <f>VLOOKUP(Заявка!N67,Списки!B64:C149,2,FALSE)</f>
        <v>#N/A</v>
      </c>
      <c r="L65" s="58">
        <f>Заявка!AF73</f>
        <v>0</v>
      </c>
    </row>
    <row r="66" spans="1:12" x14ac:dyDescent="0.3">
      <c r="A66" s="58"/>
      <c r="B66" s="58">
        <f>Заявка!J74</f>
        <v>0</v>
      </c>
      <c r="C66" s="58">
        <f>Заявка!B74</f>
        <v>0</v>
      </c>
      <c r="D66" s="58">
        <f>Заявка!F74</f>
        <v>0</v>
      </c>
      <c r="E66" s="58" t="e">
        <f>Заявка!#REF!</f>
        <v>#REF!</v>
      </c>
      <c r="F66" s="58" t="str">
        <f>CONCATENATE(Заявка!K74,".",Заявка!L74,".",Заявка!M74)</f>
        <v>..</v>
      </c>
      <c r="G66" s="58" t="e">
        <f>Заявка!O74</f>
        <v>#NUM!</v>
      </c>
      <c r="H66" s="58">
        <f>Заявка!P74</f>
        <v>0</v>
      </c>
      <c r="I66" s="58"/>
      <c r="J66" s="58"/>
      <c r="K66" s="58" t="e">
        <f>VLOOKUP(Заявка!N68,Списки!B65:C150,2,FALSE)</f>
        <v>#N/A</v>
      </c>
      <c r="L66" s="58">
        <f>Заявка!AF74</f>
        <v>0</v>
      </c>
    </row>
    <row r="67" spans="1:12" x14ac:dyDescent="0.3">
      <c r="A67" s="58"/>
      <c r="B67" s="58">
        <f>Заявка!J75</f>
        <v>0</v>
      </c>
      <c r="C67" s="58">
        <f>Заявка!B75</f>
        <v>0</v>
      </c>
      <c r="D67" s="58">
        <f>Заявка!F75</f>
        <v>0</v>
      </c>
      <c r="E67" s="58" t="e">
        <f>Заявка!#REF!</f>
        <v>#REF!</v>
      </c>
      <c r="F67" s="58" t="str">
        <f>CONCATENATE(Заявка!K75,".",Заявка!L75,".",Заявка!M75)</f>
        <v>..</v>
      </c>
      <c r="G67" s="58" t="e">
        <f>Заявка!O75</f>
        <v>#NUM!</v>
      </c>
      <c r="H67" s="58">
        <f>Заявка!P75</f>
        <v>0</v>
      </c>
      <c r="I67" s="58"/>
      <c r="J67" s="58"/>
      <c r="K67" s="58" t="e">
        <f>VLOOKUP(Заявка!N69,Списки!B66:C151,2,FALSE)</f>
        <v>#N/A</v>
      </c>
      <c r="L67" s="58">
        <f>Заявка!AF75</f>
        <v>0</v>
      </c>
    </row>
    <row r="68" spans="1:12" x14ac:dyDescent="0.3">
      <c r="A68" s="58"/>
      <c r="B68" s="58">
        <f>Заявка!J76</f>
        <v>0</v>
      </c>
      <c r="C68" s="58">
        <f>Заявка!B76</f>
        <v>0</v>
      </c>
      <c r="D68" s="58">
        <f>Заявка!F76</f>
        <v>0</v>
      </c>
      <c r="E68" s="58" t="e">
        <f>Заявка!#REF!</f>
        <v>#REF!</v>
      </c>
      <c r="F68" s="58" t="str">
        <f>CONCATENATE(Заявка!K76,".",Заявка!L76,".",Заявка!M76)</f>
        <v>..</v>
      </c>
      <c r="G68" s="58" t="e">
        <f>Заявка!O76</f>
        <v>#NUM!</v>
      </c>
      <c r="H68" s="58">
        <f>Заявка!P76</f>
        <v>0</v>
      </c>
      <c r="I68" s="58"/>
      <c r="J68" s="58"/>
      <c r="K68" s="58" t="e">
        <f>VLOOKUP(Заявка!N70,Списки!B67:C152,2,FALSE)</f>
        <v>#N/A</v>
      </c>
      <c r="L68" s="58">
        <f>Заявка!AF76</f>
        <v>0</v>
      </c>
    </row>
    <row r="69" spans="1:12" x14ac:dyDescent="0.3">
      <c r="A69" s="58"/>
      <c r="B69" s="58">
        <f>Заявка!J77</f>
        <v>0</v>
      </c>
      <c r="C69" s="58">
        <f>Заявка!B77</f>
        <v>0</v>
      </c>
      <c r="D69" s="58">
        <f>Заявка!F77</f>
        <v>0</v>
      </c>
      <c r="E69" s="58" t="e">
        <f>Заявка!#REF!</f>
        <v>#REF!</v>
      </c>
      <c r="F69" s="58" t="str">
        <f>CONCATENATE(Заявка!K77,".",Заявка!L77,".",Заявка!M77)</f>
        <v>..</v>
      </c>
      <c r="G69" s="58" t="e">
        <f>Заявка!O77</f>
        <v>#NUM!</v>
      </c>
      <c r="H69" s="58">
        <f>Заявка!P77</f>
        <v>0</v>
      </c>
      <c r="I69" s="58"/>
      <c r="J69" s="58"/>
      <c r="K69" s="58" t="e">
        <f>VLOOKUP(Заявка!N71,Списки!B68:C153,2,FALSE)</f>
        <v>#N/A</v>
      </c>
      <c r="L69" s="58">
        <f>Заявка!AF77</f>
        <v>0</v>
      </c>
    </row>
    <row r="70" spans="1:12" x14ac:dyDescent="0.3">
      <c r="A70" s="58"/>
      <c r="B70" s="58">
        <f>Заявка!J78</f>
        <v>0</v>
      </c>
      <c r="C70" s="58">
        <f>Заявка!B78</f>
        <v>0</v>
      </c>
      <c r="D70" s="58">
        <f>Заявка!F78</f>
        <v>0</v>
      </c>
      <c r="E70" s="58" t="e">
        <f>Заявка!#REF!</f>
        <v>#REF!</v>
      </c>
      <c r="F70" s="58" t="str">
        <f>CONCATENATE(Заявка!K78,".",Заявка!L78,".",Заявка!M78)</f>
        <v>..</v>
      </c>
      <c r="G70" s="58" t="e">
        <f>Заявка!O78</f>
        <v>#NUM!</v>
      </c>
      <c r="H70" s="58">
        <f>Заявка!P78</f>
        <v>0</v>
      </c>
      <c r="I70" s="58"/>
      <c r="J70" s="58"/>
      <c r="K70" s="58" t="e">
        <f>VLOOKUP(Заявка!N72,Списки!B69:C154,2,FALSE)</f>
        <v>#N/A</v>
      </c>
      <c r="L70" s="58">
        <f>Заявка!AF78</f>
        <v>0</v>
      </c>
    </row>
    <row r="71" spans="1:12" x14ac:dyDescent="0.3">
      <c r="A71" s="58"/>
      <c r="B71" s="58">
        <f>Заявка!J79</f>
        <v>0</v>
      </c>
      <c r="C71" s="58">
        <f>Заявка!B79</f>
        <v>0</v>
      </c>
      <c r="D71" s="58">
        <f>Заявка!F79</f>
        <v>0</v>
      </c>
      <c r="E71" s="58" t="e">
        <f>Заявка!#REF!</f>
        <v>#REF!</v>
      </c>
      <c r="F71" s="58" t="str">
        <f>CONCATENATE(Заявка!K79,".",Заявка!L79,".",Заявка!M79)</f>
        <v>..</v>
      </c>
      <c r="G71" s="58" t="e">
        <f>Заявка!O79</f>
        <v>#NUM!</v>
      </c>
      <c r="H71" s="58">
        <f>Заявка!P79</f>
        <v>0</v>
      </c>
      <c r="I71" s="58"/>
      <c r="J71" s="58"/>
      <c r="K71" s="58" t="e">
        <f>VLOOKUP(Заявка!N73,Списки!B70:C155,2,FALSE)</f>
        <v>#N/A</v>
      </c>
      <c r="L71" s="58">
        <f>Заявка!AF79</f>
        <v>0</v>
      </c>
    </row>
    <row r="72" spans="1:12" x14ac:dyDescent="0.3">
      <c r="A72" s="58"/>
      <c r="B72" s="58">
        <f>Заявка!J81</f>
        <v>0</v>
      </c>
      <c r="C72" s="58">
        <f>Заявка!B81</f>
        <v>0</v>
      </c>
      <c r="D72" s="58">
        <f>Заявка!F81</f>
        <v>0</v>
      </c>
      <c r="E72" s="58" t="e">
        <f>Заявка!#REF!</f>
        <v>#REF!</v>
      </c>
      <c r="F72" s="58" t="str">
        <f>CONCATENATE(Заявка!K81,".",Заявка!L81,".",Заявка!M81)</f>
        <v>..</v>
      </c>
      <c r="G72" s="58" t="e">
        <f>Заявка!O81</f>
        <v>#NUM!</v>
      </c>
      <c r="H72" s="58">
        <f>Заявка!P81</f>
        <v>0</v>
      </c>
      <c r="I72" s="58"/>
      <c r="J72" s="58"/>
      <c r="K72" s="58" t="e">
        <f>VLOOKUP(Заявка!N75,Списки!B72:C157,2,FALSE)</f>
        <v>#N/A</v>
      </c>
      <c r="L72" s="58">
        <f>Заявка!AF81</f>
        <v>0</v>
      </c>
    </row>
    <row r="73" spans="1:12" x14ac:dyDescent="0.3">
      <c r="A73" s="58"/>
      <c r="B73" s="58">
        <f>Заявка!J82</f>
        <v>0</v>
      </c>
      <c r="C73" s="58">
        <f>Заявка!B82</f>
        <v>0</v>
      </c>
      <c r="D73" s="58">
        <f>Заявка!F82</f>
        <v>0</v>
      </c>
      <c r="E73" s="58" t="e">
        <f>Заявка!#REF!</f>
        <v>#REF!</v>
      </c>
      <c r="F73" s="58" t="str">
        <f>CONCATENATE(Заявка!K82,".",Заявка!L82,".",Заявка!M82)</f>
        <v>..</v>
      </c>
      <c r="G73" s="58" t="e">
        <f>Заявка!O82</f>
        <v>#NUM!</v>
      </c>
      <c r="H73" s="58">
        <f>Заявка!P82</f>
        <v>0</v>
      </c>
      <c r="I73" s="58"/>
      <c r="J73" s="58"/>
      <c r="K73" s="58" t="e">
        <f>VLOOKUP(Заявка!N76,Списки!B73:C158,2,FALSE)</f>
        <v>#N/A</v>
      </c>
      <c r="L73" s="58">
        <f>Заявка!AF82</f>
        <v>0</v>
      </c>
    </row>
    <row r="74" spans="1:12" x14ac:dyDescent="0.3">
      <c r="A74" s="58"/>
      <c r="B74" s="58">
        <f>Заявка!J83</f>
        <v>0</v>
      </c>
      <c r="C74" s="58">
        <f>Заявка!B83</f>
        <v>0</v>
      </c>
      <c r="D74" s="58">
        <f>Заявка!F83</f>
        <v>0</v>
      </c>
      <c r="E74" s="58" t="e">
        <f>Заявка!#REF!</f>
        <v>#REF!</v>
      </c>
      <c r="F74" s="58" t="str">
        <f>CONCATENATE(Заявка!K83,".",Заявка!L83,".",Заявка!M83)</f>
        <v>..</v>
      </c>
      <c r="G74" s="58" t="e">
        <f>Заявка!O83</f>
        <v>#NUM!</v>
      </c>
      <c r="H74" s="58">
        <f>Заявка!P83</f>
        <v>0</v>
      </c>
      <c r="I74" s="58"/>
      <c r="J74" s="58"/>
      <c r="K74" s="58" t="e">
        <f>VLOOKUP(Заявка!N77,Списки!B74:C159,2,FALSE)</f>
        <v>#N/A</v>
      </c>
      <c r="L74" s="58">
        <f>Заявка!AF83</f>
        <v>0</v>
      </c>
    </row>
    <row r="75" spans="1:12" x14ac:dyDescent="0.3">
      <c r="A75" s="58"/>
      <c r="B75" s="58">
        <f>Заявка!J84</f>
        <v>0</v>
      </c>
      <c r="C75" s="58">
        <f>Заявка!B84</f>
        <v>0</v>
      </c>
      <c r="D75" s="58">
        <f>Заявка!F84</f>
        <v>0</v>
      </c>
      <c r="E75" s="58" t="e">
        <f>Заявка!#REF!</f>
        <v>#REF!</v>
      </c>
      <c r="F75" s="58" t="str">
        <f>CONCATENATE(Заявка!K84,".",Заявка!L84,".",Заявка!M84)</f>
        <v>..</v>
      </c>
      <c r="G75" s="58" t="e">
        <f>Заявка!O84</f>
        <v>#NUM!</v>
      </c>
      <c r="H75" s="58">
        <f>Заявка!P84</f>
        <v>0</v>
      </c>
      <c r="I75" s="58"/>
      <c r="J75" s="58"/>
      <c r="K75" s="58" t="e">
        <f>VLOOKUP(Заявка!N78,Списки!B75:C160,2,FALSE)</f>
        <v>#N/A</v>
      </c>
      <c r="L75" s="58">
        <f>Заявка!AF84</f>
        <v>0</v>
      </c>
    </row>
    <row r="76" spans="1:12" x14ac:dyDescent="0.3">
      <c r="A76" s="58"/>
      <c r="B76" s="58">
        <f>Заявка!J85</f>
        <v>0</v>
      </c>
      <c r="C76" s="58">
        <f>Заявка!B85</f>
        <v>0</v>
      </c>
      <c r="D76" s="58">
        <f>Заявка!F85</f>
        <v>0</v>
      </c>
      <c r="E76" s="58" t="e">
        <f>Заявка!#REF!</f>
        <v>#REF!</v>
      </c>
      <c r="F76" s="58" t="str">
        <f>CONCATENATE(Заявка!K85,".",Заявка!L85,".",Заявка!M85)</f>
        <v>..</v>
      </c>
      <c r="G76" s="58" t="e">
        <f>Заявка!O85</f>
        <v>#NUM!</v>
      </c>
      <c r="H76" s="58">
        <f>Заявка!P85</f>
        <v>0</v>
      </c>
      <c r="I76" s="58"/>
      <c r="J76" s="58"/>
      <c r="K76" s="58" t="e">
        <f>VLOOKUP(Заявка!N79,Списки!B76:C161,2,FALSE)</f>
        <v>#N/A</v>
      </c>
      <c r="L76" s="58">
        <f>Заявка!AF85</f>
        <v>0</v>
      </c>
    </row>
    <row r="77" spans="1:12" x14ac:dyDescent="0.3">
      <c r="A77" s="58"/>
      <c r="B77" s="58">
        <f>Заявка!J86</f>
        <v>0</v>
      </c>
      <c r="C77" s="58">
        <f>Заявка!B86</f>
        <v>0</v>
      </c>
      <c r="D77" s="58">
        <f>Заявка!F86</f>
        <v>0</v>
      </c>
      <c r="E77" s="58" t="e">
        <f>Заявка!#REF!</f>
        <v>#REF!</v>
      </c>
      <c r="F77" s="58" t="str">
        <f>CONCATENATE(Заявка!K86,".",Заявка!L86,".",Заявка!M86)</f>
        <v>..</v>
      </c>
      <c r="G77" s="58" t="e">
        <f>Заявка!O86</f>
        <v>#NUM!</v>
      </c>
      <c r="H77" s="58">
        <f>Заявка!P86</f>
        <v>0</v>
      </c>
      <c r="I77" s="58"/>
      <c r="J77" s="58"/>
      <c r="K77" s="58" t="e">
        <f>VLOOKUP(Заявка!N80,Списки!B77:C162,2,FALSE)</f>
        <v>#N/A</v>
      </c>
      <c r="L77" s="58">
        <f>Заявка!AF86</f>
        <v>0</v>
      </c>
    </row>
    <row r="78" spans="1:12" x14ac:dyDescent="0.3">
      <c r="A78" s="58"/>
      <c r="B78" s="58">
        <f>Заявка!J87</f>
        <v>0</v>
      </c>
      <c r="C78" s="58">
        <f>Заявка!B87</f>
        <v>0</v>
      </c>
      <c r="D78" s="58">
        <f>Заявка!F87</f>
        <v>0</v>
      </c>
      <c r="E78" s="58" t="e">
        <f>Заявка!#REF!</f>
        <v>#REF!</v>
      </c>
      <c r="F78" s="58" t="str">
        <f>CONCATENATE(Заявка!K87,".",Заявка!L87,".",Заявка!M87)</f>
        <v>..</v>
      </c>
      <c r="G78" s="58" t="e">
        <f>Заявка!O87</f>
        <v>#NUM!</v>
      </c>
      <c r="H78" s="58">
        <f>Заявка!P87</f>
        <v>0</v>
      </c>
      <c r="I78" s="58"/>
      <c r="J78" s="58"/>
      <c r="K78" s="58" t="e">
        <f>VLOOKUP(Заявка!N81,Списки!B78:C163,2,FALSE)</f>
        <v>#N/A</v>
      </c>
      <c r="L78" s="58">
        <f>Заявка!AF87</f>
        <v>0</v>
      </c>
    </row>
    <row r="79" spans="1:12" x14ac:dyDescent="0.3">
      <c r="A79" s="58"/>
      <c r="B79" s="58">
        <f>Заявка!J88</f>
        <v>0</v>
      </c>
      <c r="C79" s="58">
        <f>Заявка!B88</f>
        <v>0</v>
      </c>
      <c r="D79" s="58">
        <f>Заявка!F88</f>
        <v>0</v>
      </c>
      <c r="E79" s="58" t="e">
        <f>Заявка!#REF!</f>
        <v>#REF!</v>
      </c>
      <c r="F79" s="58" t="str">
        <f>CONCATENATE(Заявка!K88,".",Заявка!L88,".",Заявка!M88)</f>
        <v>..</v>
      </c>
      <c r="G79" s="58" t="e">
        <f>Заявка!O88</f>
        <v>#NUM!</v>
      </c>
      <c r="H79" s="58">
        <f>Заявка!P88</f>
        <v>0</v>
      </c>
      <c r="I79" s="58"/>
      <c r="J79" s="58"/>
      <c r="K79" s="58" t="e">
        <f>VLOOKUP(Заявка!N82,Списки!B79:C164,2,FALSE)</f>
        <v>#N/A</v>
      </c>
      <c r="L79" s="58">
        <f>Заявка!AF88</f>
        <v>0</v>
      </c>
    </row>
    <row r="80" spans="1:12" x14ac:dyDescent="0.3">
      <c r="A80" s="58"/>
      <c r="B80" s="58">
        <f>Заявка!J89</f>
        <v>0</v>
      </c>
      <c r="C80" s="58">
        <f>Заявка!B89</f>
        <v>0</v>
      </c>
      <c r="D80" s="58">
        <f>Заявка!F89</f>
        <v>0</v>
      </c>
      <c r="E80" s="58" t="e">
        <f>Заявка!#REF!</f>
        <v>#REF!</v>
      </c>
      <c r="F80" s="58" t="str">
        <f>CONCATENATE(Заявка!K89,".",Заявка!L89,".",Заявка!M89)</f>
        <v>..</v>
      </c>
      <c r="G80" s="58" t="e">
        <f>Заявка!O89</f>
        <v>#NUM!</v>
      </c>
      <c r="H80" s="58">
        <f>Заявка!P89</f>
        <v>0</v>
      </c>
      <c r="I80" s="58"/>
      <c r="J80" s="58"/>
      <c r="K80" s="58" t="e">
        <f>VLOOKUP(Заявка!N83,Списки!B80:C165,2,FALSE)</f>
        <v>#N/A</v>
      </c>
      <c r="L80" s="58">
        <f>Заявка!AF89</f>
        <v>0</v>
      </c>
    </row>
    <row r="81" spans="1:12" x14ac:dyDescent="0.3">
      <c r="A81" s="58"/>
      <c r="B81" s="58">
        <f>Заявка!J90</f>
        <v>0</v>
      </c>
      <c r="C81" s="58">
        <f>Заявка!B90</f>
        <v>0</v>
      </c>
      <c r="D81" s="58">
        <f>Заявка!F90</f>
        <v>0</v>
      </c>
      <c r="E81" s="58" t="e">
        <f>Заявка!#REF!</f>
        <v>#REF!</v>
      </c>
      <c r="F81" s="58" t="str">
        <f>CONCATENATE(Заявка!K90,".",Заявка!L90,".",Заявка!M90)</f>
        <v>..</v>
      </c>
      <c r="G81" s="58" t="e">
        <f>Заявка!O90</f>
        <v>#NUM!</v>
      </c>
      <c r="H81" s="58">
        <f>Заявка!P90</f>
        <v>0</v>
      </c>
      <c r="I81" s="58"/>
      <c r="J81" s="58"/>
      <c r="K81" s="58" t="e">
        <f>VLOOKUP(Заявка!N84,Списки!B81:C166,2,FALSE)</f>
        <v>#N/A</v>
      </c>
      <c r="L81" s="58">
        <f>Заявка!AF90</f>
        <v>0</v>
      </c>
    </row>
    <row r="82" spans="1:12" x14ac:dyDescent="0.3">
      <c r="A82" s="58"/>
      <c r="B82" s="58">
        <f>Заявка!J91</f>
        <v>0</v>
      </c>
      <c r="C82" s="58">
        <f>Заявка!B91</f>
        <v>0</v>
      </c>
      <c r="D82" s="58">
        <f>Заявка!F91</f>
        <v>0</v>
      </c>
      <c r="E82" s="58" t="e">
        <f>Заявка!#REF!</f>
        <v>#REF!</v>
      </c>
      <c r="F82" s="58" t="str">
        <f>CONCATENATE(Заявка!K91,".",Заявка!L91,".",Заявка!M91)</f>
        <v>..</v>
      </c>
      <c r="G82" s="58" t="e">
        <f>Заявка!O91</f>
        <v>#NUM!</v>
      </c>
      <c r="H82" s="58">
        <f>Заявка!P91</f>
        <v>0</v>
      </c>
      <c r="I82" s="58"/>
      <c r="J82" s="58"/>
      <c r="K82" s="58" t="e">
        <f>VLOOKUP(Заявка!N85,Списки!B82:C167,2,FALSE)</f>
        <v>#N/A</v>
      </c>
      <c r="L82" s="58">
        <f>Заявка!AF91</f>
        <v>0</v>
      </c>
    </row>
    <row r="83" spans="1:12" x14ac:dyDescent="0.3">
      <c r="A83" s="58"/>
      <c r="B83" s="58">
        <f>Заявка!J92</f>
        <v>0</v>
      </c>
      <c r="C83" s="58">
        <f>Заявка!B92</f>
        <v>0</v>
      </c>
      <c r="D83" s="58">
        <f>Заявка!F92</f>
        <v>0</v>
      </c>
      <c r="E83" s="58" t="e">
        <f>Заявка!#REF!</f>
        <v>#REF!</v>
      </c>
      <c r="F83" s="58" t="str">
        <f>CONCATENATE(Заявка!K92,".",Заявка!L92,".",Заявка!M92)</f>
        <v>..</v>
      </c>
      <c r="G83" s="58" t="e">
        <f>Заявка!O92</f>
        <v>#NUM!</v>
      </c>
      <c r="H83" s="58">
        <f>Заявка!P92</f>
        <v>0</v>
      </c>
      <c r="I83" s="58"/>
      <c r="J83" s="58"/>
      <c r="K83" s="58" t="e">
        <f>VLOOKUP(Заявка!N86,Списки!B83:C168,2,FALSE)</f>
        <v>#N/A</v>
      </c>
      <c r="L83" s="58">
        <f>Заявка!AF92</f>
        <v>0</v>
      </c>
    </row>
    <row r="84" spans="1:12" x14ac:dyDescent="0.3">
      <c r="A84" s="58"/>
      <c r="B84" s="58">
        <f>Заявка!J93</f>
        <v>0</v>
      </c>
      <c r="C84" s="58">
        <f>Заявка!B93</f>
        <v>0</v>
      </c>
      <c r="D84" s="58">
        <f>Заявка!F93</f>
        <v>0</v>
      </c>
      <c r="E84" s="58" t="e">
        <f>Заявка!#REF!</f>
        <v>#REF!</v>
      </c>
      <c r="F84" s="58" t="str">
        <f>CONCATENATE(Заявка!K93,".",Заявка!L93,".",Заявка!M93)</f>
        <v>..</v>
      </c>
      <c r="G84" s="58" t="e">
        <f>Заявка!O93</f>
        <v>#NUM!</v>
      </c>
      <c r="H84" s="58">
        <f>Заявка!P93</f>
        <v>0</v>
      </c>
      <c r="I84" s="58"/>
      <c r="J84" s="58"/>
      <c r="K84" s="58" t="e">
        <f>VLOOKUP(Заявка!N87,Списки!B84:C169,2,FALSE)</f>
        <v>#N/A</v>
      </c>
      <c r="L84" s="58">
        <f>Заявка!AF93</f>
        <v>0</v>
      </c>
    </row>
    <row r="85" spans="1:12" x14ac:dyDescent="0.3">
      <c r="A85" s="58"/>
      <c r="B85" s="58">
        <f>Заявка!J94</f>
        <v>0</v>
      </c>
      <c r="C85" s="58">
        <f>Заявка!B94</f>
        <v>0</v>
      </c>
      <c r="D85" s="58">
        <f>Заявка!F94</f>
        <v>0</v>
      </c>
      <c r="E85" s="58" t="e">
        <f>Заявка!#REF!</f>
        <v>#REF!</v>
      </c>
      <c r="F85" s="58" t="str">
        <f>CONCATENATE(Заявка!K94,".",Заявка!L94,".",Заявка!M94)</f>
        <v>..</v>
      </c>
      <c r="G85" s="58" t="e">
        <f>Заявка!O94</f>
        <v>#NUM!</v>
      </c>
      <c r="H85" s="58">
        <f>Заявка!P94</f>
        <v>0</v>
      </c>
      <c r="I85" s="58"/>
      <c r="J85" s="58"/>
      <c r="K85" s="58" t="e">
        <f>VLOOKUP(Заявка!N88,Списки!B85:C170,2,FALSE)</f>
        <v>#N/A</v>
      </c>
      <c r="L85" s="58">
        <f>Заявка!AF94</f>
        <v>0</v>
      </c>
    </row>
    <row r="86" spans="1:12" x14ac:dyDescent="0.3">
      <c r="A86" s="58"/>
      <c r="B86" s="58">
        <f>Заявка!J95</f>
        <v>0</v>
      </c>
      <c r="C86" s="58">
        <f>Заявка!B95</f>
        <v>0</v>
      </c>
      <c r="D86" s="58">
        <f>Заявка!F95</f>
        <v>0</v>
      </c>
      <c r="E86" s="58" t="e">
        <f>Заявка!#REF!</f>
        <v>#REF!</v>
      </c>
      <c r="F86" s="58" t="str">
        <f>CONCATENATE(Заявка!K95,".",Заявка!L95,".",Заявка!M95)</f>
        <v>..</v>
      </c>
      <c r="G86" s="58" t="e">
        <f>Заявка!O95</f>
        <v>#NUM!</v>
      </c>
      <c r="H86" s="58">
        <f>Заявка!P95</f>
        <v>0</v>
      </c>
      <c r="I86" s="58"/>
      <c r="J86" s="58"/>
      <c r="K86" s="58" t="e">
        <f>VLOOKUP(Заявка!N89,Списки!B86:C171,2,FALSE)</f>
        <v>#N/A</v>
      </c>
      <c r="L86" s="58">
        <f>Заявка!AF95</f>
        <v>0</v>
      </c>
    </row>
    <row r="87" spans="1:12" x14ac:dyDescent="0.3">
      <c r="A87" s="58"/>
      <c r="B87" s="58">
        <f>Заявка!J96</f>
        <v>0</v>
      </c>
      <c r="C87" s="58">
        <f>Заявка!B96</f>
        <v>0</v>
      </c>
      <c r="D87" s="58">
        <f>Заявка!F96</f>
        <v>0</v>
      </c>
      <c r="E87" s="58" t="e">
        <f>Заявка!#REF!</f>
        <v>#REF!</v>
      </c>
      <c r="F87" s="58" t="str">
        <f>CONCATENATE(Заявка!K96,".",Заявка!L96,".",Заявка!M96)</f>
        <v>..</v>
      </c>
      <c r="G87" s="58" t="e">
        <f>Заявка!O96</f>
        <v>#NUM!</v>
      </c>
      <c r="H87" s="58">
        <f>Заявка!P96</f>
        <v>0</v>
      </c>
      <c r="I87" s="58"/>
      <c r="J87" s="58"/>
      <c r="K87" s="58" t="e">
        <f>VLOOKUP(Заявка!N90,Списки!B87:C172,2,FALSE)</f>
        <v>#N/A</v>
      </c>
      <c r="L87" s="58">
        <f>Заявка!AF96</f>
        <v>0</v>
      </c>
    </row>
    <row r="88" spans="1:12" x14ac:dyDescent="0.3">
      <c r="A88" s="58"/>
      <c r="B88" s="58">
        <f>Заявка!J97</f>
        <v>0</v>
      </c>
      <c r="C88" s="58">
        <f>Заявка!B97</f>
        <v>0</v>
      </c>
      <c r="D88" s="58">
        <f>Заявка!F97</f>
        <v>0</v>
      </c>
      <c r="E88" s="58" t="e">
        <f>Заявка!#REF!</f>
        <v>#REF!</v>
      </c>
      <c r="F88" s="58" t="str">
        <f>CONCATENATE(Заявка!K97,".",Заявка!L97,".",Заявка!M97)</f>
        <v>..</v>
      </c>
      <c r="G88" s="58" t="e">
        <f>Заявка!O97</f>
        <v>#NUM!</v>
      </c>
      <c r="H88" s="58">
        <f>Заявка!P97</f>
        <v>0</v>
      </c>
      <c r="I88" s="58"/>
      <c r="J88" s="58"/>
      <c r="K88" s="58" t="e">
        <f>VLOOKUP(Заявка!N91,Списки!B88:C173,2,FALSE)</f>
        <v>#N/A</v>
      </c>
      <c r="L88" s="58">
        <f>Заявка!AF97</f>
        <v>0</v>
      </c>
    </row>
    <row r="89" spans="1:12" x14ac:dyDescent="0.3">
      <c r="A89" s="58"/>
      <c r="B89" s="58">
        <f>Заявка!J99</f>
        <v>0</v>
      </c>
      <c r="C89" s="58">
        <f>Заявка!B99</f>
        <v>0</v>
      </c>
      <c r="D89" s="58">
        <f>Заявка!F99</f>
        <v>0</v>
      </c>
      <c r="E89" s="58" t="e">
        <f>Заявка!#REF!</f>
        <v>#REF!</v>
      </c>
      <c r="F89" s="58" t="str">
        <f>CONCATENATE(Заявка!K99,".",Заявка!L99,".",Заявка!M99)</f>
        <v>..</v>
      </c>
      <c r="G89" s="58" t="e">
        <f>Заявка!O99</f>
        <v>#NUM!</v>
      </c>
      <c r="H89" s="58">
        <f>Заявка!P99</f>
        <v>0</v>
      </c>
      <c r="I89" s="58"/>
      <c r="J89" s="58"/>
      <c r="K89" s="58" t="e">
        <f>VLOOKUP(Заявка!N93,Списки!B90:C175,2,FALSE)</f>
        <v>#N/A</v>
      </c>
      <c r="L89" s="58">
        <f>Заявка!AF99</f>
        <v>0</v>
      </c>
    </row>
    <row r="90" spans="1:12" x14ac:dyDescent="0.3">
      <c r="A90" s="58"/>
      <c r="B90" s="58">
        <f>Заявка!J100</f>
        <v>0</v>
      </c>
      <c r="C90" s="58">
        <f>Заявка!B100</f>
        <v>0</v>
      </c>
      <c r="D90" s="58">
        <f>Заявка!F100</f>
        <v>0</v>
      </c>
      <c r="E90" s="58" t="e">
        <f>Заявка!#REF!</f>
        <v>#REF!</v>
      </c>
      <c r="F90" s="58" t="str">
        <f>CONCATENATE(Заявка!K100,".",Заявка!L100,".",Заявка!M100)</f>
        <v>..</v>
      </c>
      <c r="G90" s="58" t="e">
        <f>Заявка!O100</f>
        <v>#NUM!</v>
      </c>
      <c r="H90" s="58">
        <f>Заявка!P100</f>
        <v>0</v>
      </c>
      <c r="I90" s="58"/>
      <c r="J90" s="58"/>
      <c r="K90" s="58" t="e">
        <f>VLOOKUP(Заявка!N94,Списки!B91:C176,2,FALSE)</f>
        <v>#N/A</v>
      </c>
      <c r="L90" s="58">
        <f>Заявка!AF100</f>
        <v>0</v>
      </c>
    </row>
    <row r="91" spans="1:12" x14ac:dyDescent="0.3">
      <c r="A91" s="58"/>
      <c r="B91" s="58">
        <f>Заявка!J101</f>
        <v>0</v>
      </c>
      <c r="C91" s="58">
        <f>Заявка!B101</f>
        <v>0</v>
      </c>
      <c r="D91" s="58">
        <f>Заявка!F101</f>
        <v>0</v>
      </c>
      <c r="E91" s="58" t="e">
        <f>Заявка!#REF!</f>
        <v>#REF!</v>
      </c>
      <c r="F91" s="58" t="str">
        <f>CONCATENATE(Заявка!K101,".",Заявка!L101,".",Заявка!M101)</f>
        <v>..</v>
      </c>
      <c r="G91" s="58" t="e">
        <f>Заявка!O101</f>
        <v>#NUM!</v>
      </c>
      <c r="H91" s="58">
        <f>Заявка!P101</f>
        <v>0</v>
      </c>
      <c r="I91" s="58"/>
      <c r="J91" s="58"/>
      <c r="K91" s="58" t="e">
        <f>VLOOKUP(Заявка!N95,Списки!B92:C177,2,FALSE)</f>
        <v>#N/A</v>
      </c>
      <c r="L91" s="58">
        <f>Заявка!AF101</f>
        <v>0</v>
      </c>
    </row>
    <row r="92" spans="1:12" x14ac:dyDescent="0.3">
      <c r="A92" s="58"/>
      <c r="B92" s="58">
        <f>Заявка!J102</f>
        <v>0</v>
      </c>
      <c r="C92" s="58">
        <f>Заявка!B102</f>
        <v>0</v>
      </c>
      <c r="D92" s="58">
        <f>Заявка!F102</f>
        <v>0</v>
      </c>
      <c r="E92" s="58" t="e">
        <f>Заявка!#REF!</f>
        <v>#REF!</v>
      </c>
      <c r="F92" s="58" t="str">
        <f>CONCATENATE(Заявка!K102,".",Заявка!L102,".",Заявка!M102)</f>
        <v>..</v>
      </c>
      <c r="G92" s="58" t="e">
        <f>Заявка!O102</f>
        <v>#NUM!</v>
      </c>
      <c r="H92" s="58">
        <f>Заявка!P102</f>
        <v>0</v>
      </c>
      <c r="I92" s="58"/>
      <c r="J92" s="58"/>
      <c r="K92" s="58" t="e">
        <f>VLOOKUP(Заявка!N96,Списки!B93:C178,2,FALSE)</f>
        <v>#N/A</v>
      </c>
      <c r="L92" s="58">
        <f>Заявка!AF102</f>
        <v>0</v>
      </c>
    </row>
    <row r="93" spans="1:12" x14ac:dyDescent="0.3">
      <c r="A93" s="58"/>
      <c r="B93" s="58">
        <f>Заявка!J103</f>
        <v>0</v>
      </c>
      <c r="C93" s="58">
        <f>Заявка!B103</f>
        <v>0</v>
      </c>
      <c r="D93" s="58">
        <f>Заявка!F103</f>
        <v>0</v>
      </c>
      <c r="E93" s="58" t="e">
        <f>Заявка!#REF!</f>
        <v>#REF!</v>
      </c>
      <c r="F93" s="58" t="str">
        <f>CONCATENATE(Заявка!K103,".",Заявка!L103,".",Заявка!M103)</f>
        <v>..</v>
      </c>
      <c r="G93" s="58" t="e">
        <f>Заявка!O103</f>
        <v>#NUM!</v>
      </c>
      <c r="H93" s="58">
        <f>Заявка!P103</f>
        <v>0</v>
      </c>
      <c r="I93" s="58"/>
      <c r="J93" s="58"/>
      <c r="K93" s="58" t="e">
        <f>VLOOKUP(Заявка!N97,Списки!B94:C179,2,FALSE)</f>
        <v>#N/A</v>
      </c>
      <c r="L93" s="58">
        <f>Заявка!AF103</f>
        <v>0</v>
      </c>
    </row>
    <row r="94" spans="1:12" x14ac:dyDescent="0.3">
      <c r="A94" s="58"/>
      <c r="B94" s="58">
        <f>Заявка!J104</f>
        <v>0</v>
      </c>
      <c r="C94" s="58">
        <f>Заявка!B104</f>
        <v>0</v>
      </c>
      <c r="D94" s="58">
        <f>Заявка!F104</f>
        <v>0</v>
      </c>
      <c r="E94" s="58" t="e">
        <f>Заявка!#REF!</f>
        <v>#REF!</v>
      </c>
      <c r="F94" s="58" t="str">
        <f>CONCATENATE(Заявка!K104,".",Заявка!L104,".",Заявка!M104)</f>
        <v>..</v>
      </c>
      <c r="G94" s="58" t="e">
        <f>Заявка!O104</f>
        <v>#NUM!</v>
      </c>
      <c r="H94" s="58">
        <f>Заявка!P104</f>
        <v>0</v>
      </c>
      <c r="I94" s="58"/>
      <c r="J94" s="58"/>
      <c r="K94" s="58" t="e">
        <f>VLOOKUP(Заявка!N98,Списки!B95:C180,2,FALSE)</f>
        <v>#N/A</v>
      </c>
      <c r="L94" s="58">
        <f>Заявка!AF104</f>
        <v>0</v>
      </c>
    </row>
    <row r="95" spans="1:12" x14ac:dyDescent="0.3">
      <c r="A95" s="58"/>
      <c r="B95" s="58">
        <f>Заявка!J105</f>
        <v>0</v>
      </c>
      <c r="C95" s="58">
        <f>Заявка!B105</f>
        <v>0</v>
      </c>
      <c r="D95" s="58">
        <f>Заявка!F105</f>
        <v>0</v>
      </c>
      <c r="E95" s="58" t="e">
        <f>Заявка!#REF!</f>
        <v>#REF!</v>
      </c>
      <c r="F95" s="58" t="str">
        <f>CONCATENATE(Заявка!K105,".",Заявка!L105,".",Заявка!M105)</f>
        <v>..</v>
      </c>
      <c r="G95" s="58" t="e">
        <f>Заявка!O105</f>
        <v>#NUM!</v>
      </c>
      <c r="H95" s="58">
        <f>Заявка!P105</f>
        <v>0</v>
      </c>
      <c r="I95" s="58"/>
      <c r="J95" s="58"/>
      <c r="K95" s="58" t="e">
        <f>VLOOKUP(Заявка!N99,Списки!B96:C181,2,FALSE)</f>
        <v>#N/A</v>
      </c>
      <c r="L95" s="58">
        <f>Заявка!AF105</f>
        <v>0</v>
      </c>
    </row>
    <row r="96" spans="1:12" x14ac:dyDescent="0.3">
      <c r="A96" s="58"/>
      <c r="B96" s="58">
        <f>Заявка!J106</f>
        <v>0</v>
      </c>
      <c r="C96" s="58">
        <f>Заявка!B106</f>
        <v>0</v>
      </c>
      <c r="D96" s="58">
        <f>Заявка!F106</f>
        <v>0</v>
      </c>
      <c r="E96" s="58" t="e">
        <f>Заявка!#REF!</f>
        <v>#REF!</v>
      </c>
      <c r="F96" s="58" t="str">
        <f>CONCATENATE(Заявка!K106,".",Заявка!L106,".",Заявка!M106)</f>
        <v>..</v>
      </c>
      <c r="G96" s="58" t="e">
        <f>Заявка!O106</f>
        <v>#NUM!</v>
      </c>
      <c r="H96" s="58">
        <f>Заявка!P106</f>
        <v>0</v>
      </c>
      <c r="I96" s="58"/>
      <c r="J96" s="58"/>
      <c r="K96" s="58" t="e">
        <f>VLOOKUP(Заявка!N100,Списки!B97:C182,2,FALSE)</f>
        <v>#N/A</v>
      </c>
      <c r="L96" s="58">
        <f>Заявка!AF106</f>
        <v>0</v>
      </c>
    </row>
    <row r="97" spans="1:12" x14ac:dyDescent="0.3">
      <c r="A97" s="58"/>
      <c r="B97" s="58">
        <f>Заявка!J107</f>
        <v>0</v>
      </c>
      <c r="C97" s="58">
        <f>Заявка!B107</f>
        <v>0</v>
      </c>
      <c r="D97" s="58">
        <f>Заявка!F107</f>
        <v>0</v>
      </c>
      <c r="E97" s="58" t="e">
        <f>Заявка!#REF!</f>
        <v>#REF!</v>
      </c>
      <c r="F97" s="58" t="str">
        <f>CONCATENATE(Заявка!K107,".",Заявка!L107,".",Заявка!M107)</f>
        <v>..</v>
      </c>
      <c r="G97" s="58" t="e">
        <f>Заявка!O107</f>
        <v>#NUM!</v>
      </c>
      <c r="H97" s="58">
        <f>Заявка!P107</f>
        <v>0</v>
      </c>
      <c r="I97" s="58"/>
      <c r="J97" s="58"/>
      <c r="K97" s="58" t="e">
        <f>VLOOKUP(Заявка!N101,Списки!B98:C183,2,FALSE)</f>
        <v>#N/A</v>
      </c>
      <c r="L97" s="58">
        <f>Заявка!AF107</f>
        <v>0</v>
      </c>
    </row>
    <row r="98" spans="1:12" x14ac:dyDescent="0.3">
      <c r="A98" s="58"/>
      <c r="B98" s="58">
        <f>Заявка!J108</f>
        <v>0</v>
      </c>
      <c r="C98" s="58">
        <f>Заявка!B108</f>
        <v>0</v>
      </c>
      <c r="D98" s="58">
        <f>Заявка!F108</f>
        <v>0</v>
      </c>
      <c r="E98" s="58" t="e">
        <f>Заявка!#REF!</f>
        <v>#REF!</v>
      </c>
      <c r="F98" s="58" t="str">
        <f>CONCATENATE(Заявка!K108,".",Заявка!L108,".",Заявка!M108)</f>
        <v>..</v>
      </c>
      <c r="G98" s="58" t="e">
        <f>Заявка!O108</f>
        <v>#NUM!</v>
      </c>
      <c r="H98" s="58">
        <f>Заявка!P108</f>
        <v>0</v>
      </c>
      <c r="I98" s="58"/>
      <c r="J98" s="58"/>
      <c r="K98" s="58" t="e">
        <f>VLOOKUP(Заявка!N102,Списки!B99:C184,2,FALSE)</f>
        <v>#N/A</v>
      </c>
      <c r="L98" s="58">
        <f>Заявка!AF108</f>
        <v>0</v>
      </c>
    </row>
    <row r="99" spans="1:12" x14ac:dyDescent="0.3">
      <c r="A99" s="58"/>
      <c r="B99" s="58">
        <f>Заявка!J109</f>
        <v>0</v>
      </c>
      <c r="C99" s="58">
        <f>Заявка!B109</f>
        <v>0</v>
      </c>
      <c r="D99" s="58">
        <f>Заявка!F109</f>
        <v>0</v>
      </c>
      <c r="E99" s="58" t="e">
        <f>Заявка!#REF!</f>
        <v>#REF!</v>
      </c>
      <c r="F99" s="58" t="str">
        <f>CONCATENATE(Заявка!K109,".",Заявка!L109,".",Заявка!M109)</f>
        <v>..</v>
      </c>
      <c r="G99" s="58" t="e">
        <f>Заявка!O109</f>
        <v>#NUM!</v>
      </c>
      <c r="H99" s="58">
        <f>Заявка!P109</f>
        <v>0</v>
      </c>
      <c r="I99" s="58"/>
      <c r="J99" s="58"/>
      <c r="K99" s="58" t="e">
        <f>VLOOKUP(Заявка!N103,Списки!B100:C185,2,FALSE)</f>
        <v>#N/A</v>
      </c>
      <c r="L99" s="58">
        <f>Заявка!AF109</f>
        <v>0</v>
      </c>
    </row>
    <row r="100" spans="1:12" x14ac:dyDescent="0.3">
      <c r="A100" s="58"/>
      <c r="B100" s="58">
        <f>Заявка!J110</f>
        <v>0</v>
      </c>
      <c r="C100" s="58">
        <f>Заявка!B110</f>
        <v>0</v>
      </c>
      <c r="D100" s="58">
        <f>Заявка!F110</f>
        <v>0</v>
      </c>
      <c r="E100" s="58" t="e">
        <f>Заявка!#REF!</f>
        <v>#REF!</v>
      </c>
      <c r="F100" s="58" t="str">
        <f>CONCATENATE(Заявка!K110,".",Заявка!L110,".",Заявка!M110)</f>
        <v>..</v>
      </c>
      <c r="G100" s="58" t="e">
        <f>Заявка!O110</f>
        <v>#NUM!</v>
      </c>
      <c r="H100" s="58">
        <f>Заявка!P110</f>
        <v>0</v>
      </c>
      <c r="I100" s="58"/>
      <c r="J100" s="58"/>
      <c r="K100" s="58" t="e">
        <f>VLOOKUP(Заявка!N104,Списки!B101:C186,2,FALSE)</f>
        <v>#N/A</v>
      </c>
      <c r="L100" s="58">
        <f>Заявка!AF110</f>
        <v>0</v>
      </c>
    </row>
    <row r="101" spans="1:12" x14ac:dyDescent="0.3">
      <c r="A101" s="58"/>
      <c r="B101" s="58">
        <f>Заявка!J111</f>
        <v>0</v>
      </c>
      <c r="C101" s="58">
        <f>Заявка!B111</f>
        <v>0</v>
      </c>
      <c r="D101" s="58">
        <f>Заявка!F111</f>
        <v>0</v>
      </c>
      <c r="E101" s="58" t="e">
        <f>Заявка!#REF!</f>
        <v>#REF!</v>
      </c>
      <c r="F101" s="58" t="str">
        <f>CONCATENATE(Заявка!K111,".",Заявка!L111,".",Заявка!M111)</f>
        <v>..</v>
      </c>
      <c r="G101" s="58" t="e">
        <f>Заявка!O111</f>
        <v>#NUM!</v>
      </c>
      <c r="H101" s="58">
        <f>Заявка!P111</f>
        <v>0</v>
      </c>
      <c r="I101" s="58"/>
      <c r="J101" s="58"/>
      <c r="K101" s="58" t="e">
        <f>VLOOKUP(Заявка!N105,Списки!B102:C187,2,FALSE)</f>
        <v>#N/A</v>
      </c>
      <c r="L101" s="58">
        <f>Заявка!AF111</f>
        <v>0</v>
      </c>
    </row>
    <row r="102" spans="1:12" x14ac:dyDescent="0.3">
      <c r="A102" s="58"/>
      <c r="B102" s="58">
        <f>Заявка!J112</f>
        <v>0</v>
      </c>
      <c r="C102" s="58">
        <f>Заявка!B112</f>
        <v>0</v>
      </c>
      <c r="D102" s="58">
        <f>Заявка!F112</f>
        <v>0</v>
      </c>
      <c r="E102" s="58" t="e">
        <f>Заявка!#REF!</f>
        <v>#REF!</v>
      </c>
      <c r="F102" s="58" t="str">
        <f>CONCATENATE(Заявка!K112,".",Заявка!L112,".",Заявка!M112)</f>
        <v>..</v>
      </c>
      <c r="G102" s="58" t="e">
        <f>Заявка!O112</f>
        <v>#NUM!</v>
      </c>
      <c r="H102" s="58">
        <f>Заявка!P112</f>
        <v>0</v>
      </c>
      <c r="I102" s="58"/>
      <c r="J102" s="58"/>
      <c r="K102" s="58" t="e">
        <f>VLOOKUP(Заявка!N106,Списки!B103:C188,2,FALSE)</f>
        <v>#N/A</v>
      </c>
      <c r="L102" s="58">
        <f>Заявка!AF112</f>
        <v>0</v>
      </c>
    </row>
    <row r="103" spans="1:12" x14ac:dyDescent="0.3">
      <c r="A103" s="58"/>
      <c r="B103" s="58">
        <f>Заявка!J113</f>
        <v>0</v>
      </c>
      <c r="C103" s="58">
        <f>Заявка!B113</f>
        <v>0</v>
      </c>
      <c r="D103" s="58">
        <f>Заявка!F113</f>
        <v>0</v>
      </c>
      <c r="E103" s="58" t="e">
        <f>Заявка!#REF!</f>
        <v>#REF!</v>
      </c>
      <c r="F103" s="58" t="str">
        <f>CONCATENATE(Заявка!K113,".",Заявка!L113,".",Заявка!M113)</f>
        <v>..</v>
      </c>
      <c r="G103" s="58" t="e">
        <f>Заявка!O113</f>
        <v>#NUM!</v>
      </c>
      <c r="H103" s="58">
        <f>Заявка!P113</f>
        <v>0</v>
      </c>
      <c r="I103" s="58"/>
      <c r="J103" s="58"/>
      <c r="K103" s="58" t="e">
        <f>VLOOKUP(Заявка!N107,Списки!B104:C189,2,FALSE)</f>
        <v>#N/A</v>
      </c>
      <c r="L103" s="58">
        <f>Заявка!AF113</f>
        <v>0</v>
      </c>
    </row>
    <row r="104" spans="1:12" x14ac:dyDescent="0.3">
      <c r="A104" s="58"/>
      <c r="B104" s="58">
        <f>Заявка!J114</f>
        <v>0</v>
      </c>
      <c r="C104" s="58">
        <f>Заявка!B114</f>
        <v>0</v>
      </c>
      <c r="D104" s="58">
        <f>Заявка!F114</f>
        <v>0</v>
      </c>
      <c r="E104" s="58" t="e">
        <f>Заявка!#REF!</f>
        <v>#REF!</v>
      </c>
      <c r="F104" s="58" t="str">
        <f>CONCATENATE(Заявка!K114,".",Заявка!L114,".",Заявка!M114)</f>
        <v>..</v>
      </c>
      <c r="G104" s="58" t="e">
        <f>Заявка!O114</f>
        <v>#NUM!</v>
      </c>
      <c r="H104" s="58">
        <f>Заявка!P114</f>
        <v>0</v>
      </c>
      <c r="I104" s="58"/>
      <c r="J104" s="58"/>
      <c r="K104" s="58" t="e">
        <f>VLOOKUP(Заявка!N108,Списки!B105:C190,2,FALSE)</f>
        <v>#N/A</v>
      </c>
      <c r="L104" s="58">
        <f>Заявка!AF114</f>
        <v>0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</vt:i4>
      </vt:variant>
    </vt:vector>
  </HeadingPairs>
  <TitlesOfParts>
    <vt:vector size="19" baseType="lpstr">
      <vt:lpstr>Заявка</vt:lpstr>
      <vt:lpstr>Предварительная заявка</vt:lpstr>
      <vt:lpstr>Списки</vt:lpstr>
      <vt:lpstr>Виды программ</vt:lpstr>
      <vt:lpstr>Регистрация</vt:lpstr>
      <vt:lpstr>г</vt:lpstr>
      <vt:lpstr>Заявка!да</vt:lpstr>
      <vt:lpstr>дни</vt:lpstr>
      <vt:lpstr>Заявка!Заголовки_для_печати</vt:lpstr>
      <vt:lpstr>ката</vt:lpstr>
      <vt:lpstr>команда</vt:lpstr>
      <vt:lpstr>Кумитэ</vt:lpstr>
      <vt:lpstr>мес</vt:lpstr>
      <vt:lpstr>поединки</vt:lpstr>
      <vt:lpstr>пол</vt:lpstr>
      <vt:lpstr>раздел</vt:lpstr>
      <vt:lpstr>разряд</vt:lpstr>
      <vt:lpstr>регион</vt:lpstr>
      <vt:lpstr>судьи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Коваль</dc:creator>
  <cp:lastModifiedBy>Shanina, Elena</cp:lastModifiedBy>
  <cp:lastPrinted>2015-07-29T13:46:49Z</cp:lastPrinted>
  <dcterms:created xsi:type="dcterms:W3CDTF">2014-08-08T09:31:21Z</dcterms:created>
  <dcterms:modified xsi:type="dcterms:W3CDTF">2018-02-27T16:36:17Z</dcterms:modified>
</cp:coreProperties>
</file>